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ch8\Desktop\учебные планы\"/>
    </mc:Choice>
  </mc:AlternateContent>
  <xr:revisionPtr revIDLastSave="0" documentId="8_{3C5954C4-E12E-4454-99E2-54069143D0E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2" i="5" l="1"/>
  <c r="AR12" i="5"/>
  <c r="AQ29" i="5"/>
  <c r="AR29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75" i="5"/>
  <c r="AQ76" i="5"/>
  <c r="AQ77" i="5"/>
  <c r="AQ78" i="5"/>
  <c r="AQ79" i="5"/>
  <c r="AQ80" i="5"/>
  <c r="AQ81" i="5"/>
  <c r="AQ82" i="5"/>
  <c r="AQ83" i="5"/>
  <c r="AQ84" i="5"/>
  <c r="AQ85" i="5"/>
  <c r="AQ61" i="5"/>
  <c r="AQ62" i="5"/>
  <c r="AQ63" i="5"/>
  <c r="AQ64" i="5"/>
  <c r="AQ65" i="5"/>
  <c r="AQ66" i="5"/>
  <c r="AQ67" i="5"/>
  <c r="AQ68" i="5"/>
  <c r="AQ69" i="5"/>
  <c r="AQ70" i="5"/>
  <c r="AQ71" i="5"/>
  <c r="AQ48" i="5"/>
  <c r="AQ49" i="5"/>
  <c r="AQ50" i="5"/>
  <c r="AQ51" i="5"/>
  <c r="AQ52" i="5"/>
  <c r="AQ53" i="5"/>
  <c r="AQ54" i="5"/>
  <c r="AQ55" i="5"/>
  <c r="AQ56" i="5"/>
  <c r="AQ57" i="5"/>
  <c r="AR40" i="5"/>
  <c r="AS12" i="5" l="1"/>
  <c r="AS29" i="5"/>
  <c r="AQ13" i="5"/>
  <c r="AR13" i="5"/>
  <c r="AS13" i="5" l="1"/>
  <c r="AR156" i="5"/>
  <c r="AR159" i="5"/>
  <c r="AR157" i="5"/>
  <c r="AR158" i="5"/>
  <c r="AR155" i="5"/>
  <c r="AR153" i="5"/>
  <c r="AR154" i="5"/>
  <c r="AR152" i="5"/>
  <c r="AR150" i="5"/>
  <c r="AR151" i="5"/>
  <c r="AR149" i="5"/>
  <c r="AR148" i="5"/>
  <c r="AR146" i="5"/>
  <c r="AR147" i="5"/>
  <c r="AR145" i="5"/>
  <c r="AR141" i="5"/>
  <c r="AR139" i="5"/>
  <c r="AR140" i="5"/>
  <c r="AR137" i="5"/>
  <c r="AR138" i="5"/>
  <c r="AR136" i="5"/>
  <c r="AR135" i="5"/>
  <c r="AR134" i="5"/>
  <c r="AR133" i="5"/>
  <c r="AR131" i="5"/>
  <c r="AR132" i="5"/>
  <c r="AR126" i="5"/>
  <c r="AR127" i="5"/>
  <c r="AR128" i="5"/>
  <c r="AR129" i="5"/>
  <c r="AR130" i="5"/>
  <c r="AR122" i="5"/>
  <c r="AR119" i="5"/>
  <c r="AR120" i="5"/>
  <c r="AR121" i="5"/>
  <c r="AR115" i="5"/>
  <c r="AR116" i="5"/>
  <c r="AR117" i="5"/>
  <c r="AR118" i="5"/>
  <c r="AR114" i="5"/>
  <c r="AR112" i="5"/>
  <c r="AR113" i="5"/>
  <c r="AR111" i="5"/>
  <c r="AR109" i="5"/>
  <c r="AR110" i="5"/>
  <c r="AR108" i="5"/>
  <c r="AR107" i="5"/>
  <c r="AR102" i="5"/>
  <c r="AR103" i="5"/>
  <c r="AR99" i="5"/>
  <c r="AR100" i="5"/>
  <c r="AR101" i="5"/>
  <c r="AR97" i="5"/>
  <c r="AR98" i="5"/>
  <c r="AR96" i="5"/>
  <c r="AR94" i="5"/>
  <c r="AR95" i="5"/>
  <c r="AR93" i="5"/>
  <c r="AR91" i="5"/>
  <c r="AR92" i="5"/>
  <c r="AR90" i="5"/>
  <c r="AR89" i="5"/>
  <c r="AR84" i="5"/>
  <c r="AR85" i="5"/>
  <c r="AR80" i="5"/>
  <c r="AR81" i="5"/>
  <c r="AR82" i="5"/>
  <c r="AR83" i="5"/>
  <c r="AR79" i="5"/>
  <c r="AR78" i="5"/>
  <c r="AR76" i="5"/>
  <c r="AR77" i="5"/>
  <c r="AR75" i="5"/>
  <c r="AR70" i="5"/>
  <c r="AR71" i="5"/>
  <c r="AR66" i="5"/>
  <c r="AR67" i="5"/>
  <c r="AR68" i="5"/>
  <c r="AR69" i="5"/>
  <c r="AR65" i="5"/>
  <c r="AR64" i="5"/>
  <c r="AR62" i="5"/>
  <c r="AR63" i="5"/>
  <c r="AR61" i="5"/>
  <c r="AR53" i="5"/>
  <c r="AR54" i="5"/>
  <c r="AR55" i="5"/>
  <c r="AR56" i="5"/>
  <c r="AR41" i="5"/>
  <c r="AR42" i="5"/>
  <c r="AR43" i="5"/>
  <c r="AR30" i="5"/>
  <c r="AR31" i="5"/>
  <c r="AR19" i="5"/>
  <c r="AR17" i="5"/>
  <c r="AR18" i="5"/>
  <c r="AR16" i="5"/>
  <c r="AS149" i="5" l="1"/>
  <c r="AS150" i="5"/>
  <c r="AS151" i="5"/>
  <c r="AS152" i="5"/>
  <c r="AS153" i="5"/>
  <c r="AS154" i="5"/>
  <c r="AS155" i="5"/>
  <c r="AS156" i="5"/>
  <c r="AS157" i="5"/>
  <c r="AS158" i="5"/>
  <c r="AS159" i="5"/>
  <c r="AS132" i="5" l="1"/>
  <c r="AS133" i="5"/>
  <c r="AS134" i="5"/>
  <c r="AS135" i="5"/>
  <c r="AS136" i="5"/>
  <c r="AS137" i="5"/>
  <c r="AS138" i="5"/>
  <c r="AS139" i="5"/>
  <c r="AS140" i="5"/>
  <c r="AS114" i="5"/>
  <c r="AS115" i="5"/>
  <c r="AS116" i="5"/>
  <c r="AS117" i="5"/>
  <c r="AS118" i="5"/>
  <c r="AS119" i="5"/>
  <c r="AS120" i="5"/>
  <c r="AS121" i="5"/>
  <c r="AS99" i="5"/>
  <c r="AS100" i="5"/>
  <c r="AS101" i="5"/>
  <c r="AS102" i="5"/>
  <c r="AS103" i="5"/>
  <c r="AS97" i="5"/>
  <c r="AS98" i="5"/>
  <c r="AS82" i="5"/>
  <c r="AS83" i="5"/>
  <c r="AS84" i="5"/>
  <c r="AS85" i="5"/>
  <c r="AS62" i="5" l="1"/>
  <c r="AS70" i="5"/>
  <c r="AS71" i="5"/>
  <c r="AS67" i="5"/>
  <c r="AS68" i="5"/>
  <c r="AS69" i="5"/>
  <c r="AR57" i="5"/>
  <c r="AR32" i="5"/>
  <c r="AR44" i="5"/>
  <c r="AS54" i="5"/>
  <c r="AS55" i="5"/>
  <c r="AR52" i="5"/>
  <c r="AR51" i="5"/>
  <c r="AR50" i="5"/>
  <c r="AR49" i="5"/>
  <c r="AR48" i="5"/>
  <c r="AS66" i="5"/>
  <c r="AS65" i="5"/>
  <c r="AS64" i="5"/>
  <c r="AS63" i="5"/>
  <c r="AS61" i="5"/>
  <c r="AQ44" i="5"/>
  <c r="AQ43" i="5"/>
  <c r="AS43" i="5" s="1"/>
  <c r="AQ42" i="5"/>
  <c r="AS42" i="5" s="1"/>
  <c r="AQ41" i="5"/>
  <c r="AS41" i="5" s="1"/>
  <c r="AQ40" i="5"/>
  <c r="AR39" i="5"/>
  <c r="AQ39" i="5"/>
  <c r="AR38" i="5"/>
  <c r="AQ38" i="5"/>
  <c r="AR37" i="5"/>
  <c r="AQ37" i="5"/>
  <c r="AR36" i="5"/>
  <c r="AQ36" i="5"/>
  <c r="AR27" i="5"/>
  <c r="AR28" i="5"/>
  <c r="AR25" i="5"/>
  <c r="AR26" i="5"/>
  <c r="AR24" i="5"/>
  <c r="AQ32" i="5"/>
  <c r="AQ31" i="5"/>
  <c r="AS31" i="5" s="1"/>
  <c r="AQ30" i="5"/>
  <c r="AQ28" i="5"/>
  <c r="AQ27" i="5"/>
  <c r="AQ26" i="5"/>
  <c r="AQ25" i="5"/>
  <c r="AQ24" i="5"/>
  <c r="AS148" i="5"/>
  <c r="AS147" i="5"/>
  <c r="AS146" i="5"/>
  <c r="AS145" i="5"/>
  <c r="AS141" i="5"/>
  <c r="AS131" i="5"/>
  <c r="AS130" i="5"/>
  <c r="AS129" i="5"/>
  <c r="AS128" i="5"/>
  <c r="AS127" i="5"/>
  <c r="AS126" i="5"/>
  <c r="AS122" i="5"/>
  <c r="AS113" i="5"/>
  <c r="AS112" i="5"/>
  <c r="AS111" i="5"/>
  <c r="AS110" i="5"/>
  <c r="AS109" i="5"/>
  <c r="AS108" i="5"/>
  <c r="AS107" i="5"/>
  <c r="AS96" i="5"/>
  <c r="AS95" i="5"/>
  <c r="AS94" i="5"/>
  <c r="AS93" i="5"/>
  <c r="AS92" i="5"/>
  <c r="AS91" i="5"/>
  <c r="AS90" i="5"/>
  <c r="AS89" i="5"/>
  <c r="AS81" i="5"/>
  <c r="AS80" i="5"/>
  <c r="AS79" i="5"/>
  <c r="AS78" i="5"/>
  <c r="AS77" i="5"/>
  <c r="AS76" i="5"/>
  <c r="AS75" i="5"/>
  <c r="AS56" i="5"/>
  <c r="AS53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S57" i="5" l="1"/>
  <c r="AS37" i="5"/>
  <c r="AS48" i="5"/>
  <c r="AS40" i="5"/>
  <c r="AS38" i="5"/>
  <c r="AS36" i="5"/>
  <c r="AS50" i="5"/>
  <c r="AS15" i="5"/>
  <c r="AS14" i="5"/>
  <c r="AS27" i="5"/>
  <c r="AS49" i="5"/>
  <c r="AS51" i="5"/>
  <c r="AS44" i="5"/>
  <c r="AS52" i="5"/>
  <c r="AS39" i="5"/>
  <c r="AS26" i="5"/>
  <c r="AS32" i="5"/>
  <c r="AS25" i="5"/>
  <c r="AS30" i="5"/>
  <c r="AS28" i="5"/>
  <c r="AS24" i="5"/>
</calcChain>
</file>

<file path=xl/sharedStrings.xml><?xml version="1.0" encoding="utf-8"?>
<sst xmlns="http://schemas.openxmlformats.org/spreadsheetml/2006/main" count="634" uniqueCount="116">
  <si>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</si>
  <si>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</si>
  <si>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</si>
  <si>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</si>
  <si>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</si>
  <si>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</si>
  <si>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</si>
  <si>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</si>
  <si>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</si>
  <si>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</si>
  <si>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</si>
  <si>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</si>
  <si>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</si>
  <si>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</si>
  <si>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</si>
  <si>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</si>
  <si>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</si>
  <si>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</si>
  <si>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</si>
  <si>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</si>
  <si>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</si>
  <si>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</si>
  <si>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</si>
  <si>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</si>
  <si>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</si>
  <si>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</si>
  <si>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</si>
  <si>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</si>
  <si>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</si>
  <si>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</si>
  <si>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</si>
  <si>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</si>
  <si>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</si>
  <si>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</si>
  <si>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</si>
  <si>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</si>
  <si>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</si>
  <si>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</si>
  <si>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</si>
  <si>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</si>
  <si>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</si>
  <si>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</si>
  <si>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</si>
  <si>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</si>
  <si>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</si>
  <si>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</si>
  <si>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</si>
  <si>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</si>
  <si>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</si>
  <si>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</si>
  <si>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</si>
  <si>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</si>
  <si>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</si>
  <si>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</si>
  <si>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</si>
  <si>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</si>
  <si>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</si>
  <si>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</si>
  <si>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</si>
  <si>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</si>
  <si>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</si>
  <si>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</si>
  <si>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</si>
  <si>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</si>
  <si>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</si>
  <si>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</si>
  <si>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</si>
  <si>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</si>
  <si>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</si>
  <si>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</si>
  <si>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</si>
  <si>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</si>
  <si>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</si>
  <si>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</si>
  <si>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</si>
  <si>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</si>
  <si>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</si>
  <si>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</si>
  <si>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</si>
  <si>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</si>
  <si>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</si>
  <si>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</si>
  <si>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</si>
  <si>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</si>
  <si>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</si>
  <si>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</si>
  <si>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</si>
  <si>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</si>
  <si>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</si>
  <si>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</si>
  <si>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</si>
  <si>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</si>
  <si>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</si>
  <si>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</si>
  <si>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</si>
  <si>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</si>
  <si>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</si>
  <si>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</si>
  <si>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</si>
  <si>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</si>
  <si>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</si>
  <si>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ВПР</t>
  </si>
  <si>
    <t>г. Лесной</t>
  </si>
  <si>
    <t>Стартовая диагностика</t>
  </si>
  <si>
    <t xml:space="preserve">КР </t>
  </si>
  <si>
    <t>Иностранный язык (английский язык)</t>
  </si>
  <si>
    <t xml:space="preserve">ТЧт  </t>
  </si>
  <si>
    <t>ИтСоб</t>
  </si>
  <si>
    <t>ИтСоч</t>
  </si>
  <si>
    <t>МБОУ СОШ 8</t>
  </si>
  <si>
    <t>218/1о/д</t>
  </si>
  <si>
    <t xml:space="preserve">ДР </t>
  </si>
  <si>
    <t xml:space="preserve"> </t>
  </si>
  <si>
    <t>КР</t>
  </si>
  <si>
    <t>Период (год)</t>
  </si>
  <si>
    <t xml:space="preserve">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</si>
</sst>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left" vertical="center"/>
    </xf>
    <xf numFmtId="0" fontId="4" fillId="8" borderId="0" xfId="0" applyFont="1" applyFill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4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49" fontId="19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left" vertical="center" textRotation="90" wrapText="1"/>
    </xf>
    <xf numFmtId="0" fontId="0" fillId="0" borderId="3" xfId="0" applyBorder="1" applyAlignment="1">
      <alignment vertical="center" textRotation="90" wrapText="1"/>
    </xf>
    <xf numFmtId="0" fontId="0" fillId="0" borderId="4" xfId="0" applyBorder="1" applyAlignment="1">
      <alignment vertical="center" textRotation="90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7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51</v>
      </c>
    </row>
    <row r="2" spans="1:1" ht="18.75" x14ac:dyDescent="0.25">
      <c r="A2" s="12"/>
    </row>
    <row r="3" spans="1:1" ht="138.75" customHeight="1" x14ac:dyDescent="0.25">
      <c r="A3" s="13" t="s">
        <v>98</v>
      </c>
    </row>
    <row r="4" spans="1:1" ht="262.5" x14ac:dyDescent="0.25">
      <c r="A4" s="18" t="s">
        <v>89</v>
      </c>
    </row>
    <row r="5" spans="1:1" ht="31.5" customHeight="1" x14ac:dyDescent="0.25">
      <c r="A5" s="13" t="s">
        <v>42</v>
      </c>
    </row>
    <row r="6" spans="1:1" ht="28.5" customHeight="1" x14ac:dyDescent="0.25">
      <c r="A6" s="14" t="s">
        <v>43</v>
      </c>
    </row>
    <row r="7" spans="1:1" ht="19.5" customHeight="1" x14ac:dyDescent="0.25">
      <c r="A7" s="14" t="s">
        <v>44</v>
      </c>
    </row>
    <row r="8" spans="1:1" s="16" customFormat="1" ht="26.25" customHeight="1" x14ac:dyDescent="0.25">
      <c r="A8" s="15" t="s">
        <v>73</v>
      </c>
    </row>
    <row r="9" spans="1:1" s="16" customFormat="1" ht="25.5" customHeight="1" x14ac:dyDescent="0.25">
      <c r="A9" s="15" t="s">
        <v>45</v>
      </c>
    </row>
    <row r="10" spans="1:1" s="16" customFormat="1" ht="39" customHeight="1" x14ac:dyDescent="0.25">
      <c r="A10" s="19" t="s">
        <v>58</v>
      </c>
    </row>
    <row r="11" spans="1:1" s="16" customFormat="1" ht="36.75" customHeight="1" x14ac:dyDescent="0.25">
      <c r="A11" s="19" t="s">
        <v>74</v>
      </c>
    </row>
    <row r="12" spans="1:1" s="16" customFormat="1" ht="18.75" x14ac:dyDescent="0.25">
      <c r="A12" s="15" t="s">
        <v>92</v>
      </c>
    </row>
    <row r="13" spans="1:1" s="16" customFormat="1" ht="37.5" x14ac:dyDescent="0.25">
      <c r="A13" s="17" t="s">
        <v>46</v>
      </c>
    </row>
    <row r="14" spans="1:1" s="16" customFormat="1" ht="18.75" x14ac:dyDescent="0.25">
      <c r="A14" s="19" t="s">
        <v>67</v>
      </c>
    </row>
    <row r="15" spans="1:1" s="16" customFormat="1" ht="18.75" x14ac:dyDescent="0.25">
      <c r="A15" s="15" t="s">
        <v>47</v>
      </c>
    </row>
    <row r="16" spans="1:1" s="16" customFormat="1" ht="18.75" x14ac:dyDescent="0.25">
      <c r="A16" s="19" t="s">
        <v>61</v>
      </c>
    </row>
    <row r="17" spans="1:1" s="16" customFormat="1" ht="18.75" x14ac:dyDescent="0.25">
      <c r="A17" s="15" t="s">
        <v>48</v>
      </c>
    </row>
    <row r="18" spans="1:1" s="16" customFormat="1" ht="37.5" x14ac:dyDescent="0.25">
      <c r="A18" s="19" t="s">
        <v>87</v>
      </c>
    </row>
    <row r="19" spans="1:1" s="16" customFormat="1" ht="18.75" x14ac:dyDescent="0.25">
      <c r="A19" s="17" t="s">
        <v>49</v>
      </c>
    </row>
    <row r="20" spans="1:1" s="16" customFormat="1" ht="37.5" x14ac:dyDescent="0.25">
      <c r="A20" s="19" t="s">
        <v>68</v>
      </c>
    </row>
    <row r="21" spans="1:1" s="16" customFormat="1" ht="37.5" x14ac:dyDescent="0.25">
      <c r="A21" s="15" t="s">
        <v>100</v>
      </c>
    </row>
    <row r="22" spans="1:1" s="16" customFormat="1" ht="18" x14ac:dyDescent="0.25">
      <c r="A22" s="15"/>
    </row>
    <row r="23" spans="1:1" s="16" customFormat="1" ht="150" x14ac:dyDescent="0.25">
      <c r="A23" s="17" t="s">
        <v>99</v>
      </c>
    </row>
    <row r="24" spans="1:1" s="16" customFormat="1" ht="37.5" x14ac:dyDescent="0.25">
      <c r="A24" s="30" t="s">
        <v>70</v>
      </c>
    </row>
    <row r="25" spans="1:1" s="16" customFormat="1" ht="75" x14ac:dyDescent="0.25">
      <c r="A25" s="17" t="s">
        <v>50</v>
      </c>
    </row>
    <row r="26" spans="1:1" s="16" customFormat="1" ht="93.75" x14ac:dyDescent="0.25">
      <c r="A26" s="17" t="s">
        <v>57</v>
      </c>
    </row>
    <row r="27" spans="1:1" s="16" customFormat="1" ht="93.75" x14ac:dyDescent="0.25">
      <c r="A27" s="30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160"/>
  <sheetViews>
    <sheetView tabSelected="1" zoomScaleNormal="100" zoomScaleSheetLayoutView="90" workbookViewId="0">
      <selection activeCell="K150" sqref="K150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1.85546875" style="1" bestFit="1" customWidth="1"/>
    <col min="4" max="4" width="7.140625" style="1" customWidth="1"/>
    <col min="5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2" width="4.28515625" style="1" customWidth="1"/>
    <col min="43" max="43" width="6.7109375" style="1" customWidth="1"/>
    <col min="44" max="44" width="6" style="1" customWidth="1"/>
    <col min="45" max="45" width="9.42578125" style="1" customWidth="1"/>
    <col min="46" max="46" width="13" style="1" customWidth="1"/>
    <col min="47" max="16384" width="9.140625" style="1"/>
  </cols>
  <sheetData>
    <row r="1" spans="1:47" s="62" customFormat="1" ht="63" customHeight="1" x14ac:dyDescent="0.25">
      <c r="A1" s="28" t="s">
        <v>91</v>
      </c>
      <c r="B1" s="28"/>
      <c r="C1" s="73">
        <v>45901</v>
      </c>
      <c r="D1" s="28"/>
      <c r="E1" s="28" t="s">
        <v>110</v>
      </c>
      <c r="F1" s="28"/>
      <c r="G1" s="28"/>
      <c r="H1" s="28"/>
      <c r="L1" s="69" t="s">
        <v>39</v>
      </c>
      <c r="AC1" s="63"/>
      <c r="AD1" s="63"/>
      <c r="AL1" s="63"/>
      <c r="AM1" s="63"/>
      <c r="AN1" s="63"/>
      <c r="AO1" s="63"/>
      <c r="AP1" s="63"/>
      <c r="AQ1" s="63"/>
      <c r="AR1" s="63"/>
      <c r="AS1" s="63"/>
    </row>
    <row r="2" spans="1:47" ht="21.75" customHeight="1" x14ac:dyDescent="0.4">
      <c r="A2" s="29"/>
      <c r="B2" s="27" t="s">
        <v>102</v>
      </c>
      <c r="C2" s="70"/>
      <c r="D2" s="66"/>
      <c r="F2" s="28"/>
      <c r="G2" s="68" t="s">
        <v>90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4"/>
      <c r="AM2" s="44"/>
      <c r="AN2" s="44"/>
      <c r="AO2" s="48"/>
      <c r="AP2" s="48"/>
      <c r="AQ2" s="48"/>
      <c r="AR2" s="48"/>
      <c r="AS2" s="48"/>
    </row>
    <row r="3" spans="1:47" ht="40.5" customHeight="1" x14ac:dyDescent="0.25">
      <c r="A3" s="29" t="s">
        <v>63</v>
      </c>
      <c r="B3" s="7" t="s">
        <v>109</v>
      </c>
      <c r="D3" s="66"/>
      <c r="E3" s="31"/>
      <c r="F3" s="31"/>
      <c r="G3" s="100" t="s">
        <v>88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2"/>
      <c r="X3" s="106" t="s">
        <v>60</v>
      </c>
      <c r="Y3" s="107"/>
      <c r="Z3" s="107"/>
      <c r="AA3" s="107"/>
      <c r="AB3" s="108"/>
      <c r="AC3" s="133" t="s">
        <v>76</v>
      </c>
      <c r="AD3" s="134"/>
      <c r="AE3" s="134"/>
      <c r="AF3" s="134"/>
      <c r="AG3" s="134"/>
      <c r="AH3" s="134"/>
      <c r="AI3" s="134"/>
      <c r="AJ3" s="134"/>
      <c r="AK3" s="134"/>
      <c r="AL3" s="134"/>
      <c r="AM3" s="135"/>
      <c r="AN3" s="144" t="s">
        <v>77</v>
      </c>
      <c r="AO3" s="144"/>
      <c r="AP3" s="45" t="s">
        <v>78</v>
      </c>
      <c r="AQ3" s="45"/>
      <c r="AR3" s="49"/>
      <c r="AU3" s="47"/>
    </row>
    <row r="4" spans="1:47" ht="22.5" customHeight="1" x14ac:dyDescent="0.2">
      <c r="B4" s="130" t="s">
        <v>64</v>
      </c>
      <c r="C4" s="130"/>
      <c r="F4" s="32"/>
      <c r="G4" s="67" t="s">
        <v>80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109" t="s">
        <v>93</v>
      </c>
      <c r="Y4" s="110"/>
      <c r="Z4" s="110"/>
      <c r="AA4" s="110"/>
      <c r="AB4" s="111"/>
      <c r="AC4" s="136"/>
      <c r="AD4" s="137"/>
      <c r="AE4" s="137"/>
      <c r="AF4" s="137"/>
      <c r="AG4" s="137"/>
      <c r="AH4" s="137"/>
      <c r="AI4" s="137"/>
      <c r="AJ4" s="137"/>
      <c r="AK4" s="137"/>
      <c r="AL4" s="137"/>
      <c r="AM4" s="138"/>
      <c r="AN4" s="144"/>
      <c r="AO4" s="144"/>
      <c r="AP4" s="105" t="s">
        <v>79</v>
      </c>
      <c r="AQ4" s="105"/>
      <c r="AU4" s="47"/>
    </row>
    <row r="5" spans="1:47" ht="42.75" customHeight="1" x14ac:dyDescent="0.2">
      <c r="A5" s="54" t="s">
        <v>65</v>
      </c>
      <c r="B5" s="27"/>
      <c r="C5" s="35" t="s">
        <v>55</v>
      </c>
      <c r="D5" s="3"/>
      <c r="F5" s="32"/>
      <c r="G5" s="103" t="s">
        <v>81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12"/>
      <c r="Y5" s="112"/>
      <c r="Z5" s="112"/>
      <c r="AA5" s="112"/>
      <c r="AB5" s="113"/>
      <c r="AC5" s="139"/>
      <c r="AD5" s="140"/>
      <c r="AE5" s="140"/>
      <c r="AF5" s="140"/>
      <c r="AG5" s="140"/>
      <c r="AH5" s="140"/>
      <c r="AI5" s="140"/>
      <c r="AJ5" s="140"/>
      <c r="AK5" s="140"/>
      <c r="AL5" s="140"/>
      <c r="AM5" s="141"/>
      <c r="AN5" s="144"/>
      <c r="AO5" s="144"/>
      <c r="AP5" s="148" t="s">
        <v>63</v>
      </c>
      <c r="AQ5" s="149"/>
      <c r="AU5" s="47"/>
    </row>
    <row r="6" spans="1:47" ht="35.25" customHeight="1" x14ac:dyDescent="0.2">
      <c r="A6" s="55" t="s">
        <v>66</v>
      </c>
      <c r="B6" s="72">
        <v>45901</v>
      </c>
      <c r="C6" s="35" t="s">
        <v>56</v>
      </c>
      <c r="D6" s="34"/>
      <c r="E6" s="33"/>
      <c r="F6" s="32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50" t="s">
        <v>94</v>
      </c>
      <c r="Y6" s="151"/>
      <c r="Z6" s="151"/>
      <c r="AA6" s="151"/>
      <c r="AB6" s="151"/>
      <c r="AC6" s="57" t="s">
        <v>95</v>
      </c>
      <c r="AD6" s="50"/>
      <c r="AE6" s="50"/>
      <c r="AF6" s="50"/>
      <c r="AG6" s="50"/>
      <c r="AH6" s="44"/>
    </row>
    <row r="7" spans="1:47" ht="26.25" customHeight="1" x14ac:dyDescent="0.2">
      <c r="A7" s="142" t="s">
        <v>114</v>
      </c>
      <c r="B7" s="142"/>
      <c r="C7" s="143"/>
      <c r="D7" s="143"/>
      <c r="F7" s="32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Y7" s="2"/>
      <c r="AB7" s="2"/>
      <c r="AC7" s="59" t="s">
        <v>97</v>
      </c>
      <c r="AP7" s="43"/>
      <c r="AQ7" s="43"/>
      <c r="AR7" s="43"/>
    </row>
    <row r="8" spans="1:47" ht="22.5" customHeight="1" x14ac:dyDescent="0.25">
      <c r="A8" s="60"/>
      <c r="B8" s="60"/>
      <c r="C8" s="60"/>
      <c r="D8" s="61"/>
      <c r="E8" s="61"/>
      <c r="F8" s="61"/>
      <c r="G8" s="61"/>
      <c r="H8" s="61"/>
      <c r="I8" s="60"/>
      <c r="X8" s="60"/>
      <c r="Z8" s="42"/>
      <c r="AA8" s="42"/>
      <c r="AB8" s="42"/>
      <c r="AC8" s="56" t="s">
        <v>96</v>
      </c>
      <c r="AD8" s="43"/>
      <c r="AE8" s="43"/>
      <c r="AF8" s="43"/>
      <c r="AG8" s="43"/>
      <c r="AH8" s="43"/>
      <c r="AI8" s="43"/>
      <c r="AJ8" s="43"/>
      <c r="AK8" s="44"/>
      <c r="AL8" s="58"/>
      <c r="AM8" s="43"/>
      <c r="AN8" s="43"/>
      <c r="AO8" s="43"/>
      <c r="AP8" s="43"/>
      <c r="AQ8" s="43"/>
      <c r="AR8" s="43"/>
      <c r="AS8" s="44"/>
    </row>
    <row r="9" spans="1:47" s="2" customFormat="1" ht="32.450000000000003" customHeight="1" x14ac:dyDescent="0.2">
      <c r="A9" s="121" t="s">
        <v>15</v>
      </c>
      <c r="B9" s="121"/>
      <c r="C9" s="121"/>
      <c r="D9" s="121"/>
      <c r="E9" s="122" t="s">
        <v>40</v>
      </c>
      <c r="F9" s="122"/>
      <c r="G9" s="122"/>
      <c r="H9" s="122"/>
      <c r="I9" s="122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23" t="s">
        <v>20</v>
      </c>
      <c r="AR9" s="123" t="s">
        <v>22</v>
      </c>
      <c r="AS9" s="116" t="s">
        <v>21</v>
      </c>
    </row>
    <row r="10" spans="1:47" s="2" customFormat="1" ht="21.75" customHeight="1" x14ac:dyDescent="0.2">
      <c r="A10" s="117" t="s">
        <v>0</v>
      </c>
      <c r="B10" s="118"/>
      <c r="C10" s="114" t="s">
        <v>59</v>
      </c>
      <c r="D10" s="23" t="s">
        <v>18</v>
      </c>
      <c r="E10" s="91" t="s">
        <v>1</v>
      </c>
      <c r="F10" s="91"/>
      <c r="G10" s="91"/>
      <c r="H10" s="91"/>
      <c r="I10" s="91" t="s">
        <v>2</v>
      </c>
      <c r="J10" s="91"/>
      <c r="K10" s="91"/>
      <c r="L10" s="91"/>
      <c r="M10" s="91" t="s">
        <v>3</v>
      </c>
      <c r="N10" s="91"/>
      <c r="O10" s="91"/>
      <c r="P10" s="91"/>
      <c r="Q10" s="91" t="s">
        <v>4</v>
      </c>
      <c r="R10" s="91"/>
      <c r="S10" s="91"/>
      <c r="T10" s="91"/>
      <c r="U10" s="91" t="s">
        <v>5</v>
      </c>
      <c r="V10" s="91"/>
      <c r="W10" s="91"/>
      <c r="X10" s="91" t="s">
        <v>6</v>
      </c>
      <c r="Y10" s="91"/>
      <c r="Z10" s="91"/>
      <c r="AA10" s="91"/>
      <c r="AB10" s="91" t="s">
        <v>7</v>
      </c>
      <c r="AC10" s="91"/>
      <c r="AD10" s="91"/>
      <c r="AE10" s="91" t="s">
        <v>8</v>
      </c>
      <c r="AF10" s="91"/>
      <c r="AG10" s="91"/>
      <c r="AH10" s="91"/>
      <c r="AI10" s="91"/>
      <c r="AJ10" s="91" t="s">
        <v>9</v>
      </c>
      <c r="AK10" s="91"/>
      <c r="AL10" s="91"/>
      <c r="AM10" s="91" t="s">
        <v>10</v>
      </c>
      <c r="AN10" s="91"/>
      <c r="AO10" s="91"/>
      <c r="AP10" s="91"/>
      <c r="AQ10" s="123"/>
      <c r="AR10" s="123"/>
      <c r="AS10" s="116"/>
    </row>
    <row r="11" spans="1:47" s="6" customFormat="1" ht="11.25" customHeight="1" x14ac:dyDescent="0.2">
      <c r="A11" s="119"/>
      <c r="B11" s="120"/>
      <c r="C11" s="115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3"/>
      <c r="AR11" s="123"/>
      <c r="AS11" s="116"/>
    </row>
    <row r="12" spans="1:47" s="6" customFormat="1" ht="11.25" customHeight="1" x14ac:dyDescent="0.2">
      <c r="A12" s="131" t="s">
        <v>75</v>
      </c>
      <c r="B12" s="71" t="s">
        <v>13</v>
      </c>
      <c r="C12" s="36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7">
        <f>COUNTA(E12:AP12)</f>
        <v>0</v>
      </c>
      <c r="AR12" s="3">
        <f>33*5</f>
        <v>165</v>
      </c>
      <c r="AS12" s="38">
        <f>AQ12/AR12</f>
        <v>0</v>
      </c>
    </row>
    <row r="13" spans="1:47" ht="12.75" customHeight="1" x14ac:dyDescent="0.2">
      <c r="A13" s="132"/>
      <c r="B13" s="71" t="s">
        <v>11</v>
      </c>
      <c r="C13" s="36">
        <v>1</v>
      </c>
      <c r="D13" s="2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7">
        <f t="shared" ref="AQ13" si="0">COUNTA(E13:AP13)</f>
        <v>0</v>
      </c>
      <c r="AR13" s="3">
        <f t="shared" ref="AR13:AR14" si="1">33*4</f>
        <v>132</v>
      </c>
      <c r="AS13" s="38">
        <f t="shared" ref="AS13:AS19" si="2">AQ13/AR13</f>
        <v>0</v>
      </c>
    </row>
    <row r="14" spans="1:47" ht="12.75" customHeight="1" x14ac:dyDescent="0.2">
      <c r="A14" s="132"/>
      <c r="B14" s="71" t="s">
        <v>16</v>
      </c>
      <c r="C14" s="36">
        <v>1</v>
      </c>
      <c r="D14" s="25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7">
        <f>COUNTA(E14:AP14)</f>
        <v>0</v>
      </c>
      <c r="AR14" s="3">
        <f t="shared" si="1"/>
        <v>132</v>
      </c>
      <c r="AS14" s="38">
        <f t="shared" si="2"/>
        <v>0</v>
      </c>
    </row>
    <row r="15" spans="1:47" ht="12.75" customHeight="1" x14ac:dyDescent="0.2">
      <c r="A15" s="132"/>
      <c r="B15" s="71" t="s">
        <v>17</v>
      </c>
      <c r="C15" s="36">
        <v>1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7">
        <f t="shared" ref="AQ15:AQ19" si="3">COUNTA(E15:AP15)</f>
        <v>0</v>
      </c>
      <c r="AR15" s="3">
        <f t="shared" ref="AR15" si="4">33*2</f>
        <v>66</v>
      </c>
      <c r="AS15" s="38">
        <f t="shared" si="2"/>
        <v>0</v>
      </c>
    </row>
    <row r="16" spans="1:47" ht="12.75" customHeight="1" x14ac:dyDescent="0.2">
      <c r="A16" s="132"/>
      <c r="B16" s="71" t="s">
        <v>52</v>
      </c>
      <c r="C16" s="36">
        <v>1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7">
        <f t="shared" si="3"/>
        <v>0</v>
      </c>
      <c r="AR16" s="3">
        <f>33*1</f>
        <v>33</v>
      </c>
      <c r="AS16" s="38">
        <f t="shared" si="2"/>
        <v>0</v>
      </c>
    </row>
    <row r="17" spans="1:45" ht="12.75" customHeight="1" x14ac:dyDescent="0.2">
      <c r="A17" s="132"/>
      <c r="B17" s="71" t="s">
        <v>53</v>
      </c>
      <c r="C17" s="36">
        <v>1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7">
        <f t="shared" si="3"/>
        <v>0</v>
      </c>
      <c r="AR17" s="3">
        <f t="shared" ref="AR17:AR18" si="5">33*1</f>
        <v>33</v>
      </c>
      <c r="AS17" s="38">
        <f t="shared" si="2"/>
        <v>0</v>
      </c>
    </row>
    <row r="18" spans="1:45" ht="12.75" customHeight="1" x14ac:dyDescent="0.2">
      <c r="A18" s="132"/>
      <c r="B18" s="71" t="s">
        <v>54</v>
      </c>
      <c r="C18" s="36">
        <v>1</v>
      </c>
      <c r="D18" s="2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7">
        <f t="shared" si="3"/>
        <v>0</v>
      </c>
      <c r="AR18" s="3">
        <f t="shared" si="5"/>
        <v>33</v>
      </c>
      <c r="AS18" s="38">
        <f t="shared" si="2"/>
        <v>0</v>
      </c>
    </row>
    <row r="19" spans="1:45" ht="12.75" customHeight="1" x14ac:dyDescent="0.2">
      <c r="A19" s="132"/>
      <c r="B19" s="24" t="s">
        <v>69</v>
      </c>
      <c r="C19" s="36">
        <v>1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7">
        <f t="shared" si="3"/>
        <v>0</v>
      </c>
      <c r="AR19" s="3">
        <f>33*3</f>
        <v>99</v>
      </c>
      <c r="AS19" s="38">
        <f t="shared" si="2"/>
        <v>0</v>
      </c>
    </row>
    <row r="20" spans="1:45" ht="27" customHeight="1" x14ac:dyDescent="0.2">
      <c r="A20" s="74"/>
      <c r="B20" s="95" t="s">
        <v>103</v>
      </c>
      <c r="C20" s="96"/>
      <c r="D20" s="76"/>
      <c r="E20" s="51"/>
      <c r="F20" s="51"/>
      <c r="G20" s="57" t="s">
        <v>111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52"/>
      <c r="AO20" s="52"/>
      <c r="AP20" s="52"/>
      <c r="AQ20" s="52"/>
      <c r="AR20" s="52"/>
      <c r="AS20" s="52"/>
    </row>
    <row r="21" spans="1:45" s="2" customFormat="1" ht="39.950000000000003" customHeight="1" x14ac:dyDescent="0.2">
      <c r="A21" s="87" t="s">
        <v>14</v>
      </c>
      <c r="B21" s="88"/>
      <c r="C21" s="88"/>
      <c r="D21" s="89"/>
      <c r="E21" s="124" t="s">
        <v>40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6"/>
      <c r="AQ21" s="83" t="s">
        <v>20</v>
      </c>
      <c r="AR21" s="83" t="s">
        <v>22</v>
      </c>
      <c r="AS21" s="80" t="s">
        <v>21</v>
      </c>
    </row>
    <row r="22" spans="1:45" s="6" customFormat="1" ht="29.25" customHeight="1" x14ac:dyDescent="0.2">
      <c r="A22" s="117" t="s">
        <v>0</v>
      </c>
      <c r="B22" s="118"/>
      <c r="C22" s="114" t="s">
        <v>59</v>
      </c>
      <c r="D22" s="23" t="s">
        <v>18</v>
      </c>
      <c r="E22" s="92" t="s">
        <v>1</v>
      </c>
      <c r="F22" s="93"/>
      <c r="G22" s="93"/>
      <c r="H22" s="94"/>
      <c r="I22" s="91" t="s">
        <v>2</v>
      </c>
      <c r="J22" s="91"/>
      <c r="K22" s="91"/>
      <c r="L22" s="91"/>
      <c r="M22" s="91" t="s">
        <v>3</v>
      </c>
      <c r="N22" s="91"/>
      <c r="O22" s="91"/>
      <c r="P22" s="91"/>
      <c r="Q22" s="91" t="s">
        <v>4</v>
      </c>
      <c r="R22" s="91"/>
      <c r="S22" s="91"/>
      <c r="T22" s="91"/>
      <c r="U22" s="97" t="s">
        <v>5</v>
      </c>
      <c r="V22" s="98"/>
      <c r="W22" s="99"/>
      <c r="X22" s="91" t="s">
        <v>6</v>
      </c>
      <c r="Y22" s="91"/>
      <c r="Z22" s="91"/>
      <c r="AA22" s="91"/>
      <c r="AB22" s="91" t="s">
        <v>7</v>
      </c>
      <c r="AC22" s="91"/>
      <c r="AD22" s="91"/>
      <c r="AE22" s="91" t="s">
        <v>8</v>
      </c>
      <c r="AF22" s="91"/>
      <c r="AG22" s="91"/>
      <c r="AH22" s="91"/>
      <c r="AI22" s="91"/>
      <c r="AJ22" s="91" t="s">
        <v>9</v>
      </c>
      <c r="AK22" s="91"/>
      <c r="AL22" s="91"/>
      <c r="AM22" s="91" t="s">
        <v>10</v>
      </c>
      <c r="AN22" s="91"/>
      <c r="AO22" s="91"/>
      <c r="AP22" s="91"/>
      <c r="AQ22" s="84"/>
      <c r="AR22" s="84"/>
      <c r="AS22" s="81"/>
    </row>
    <row r="23" spans="1:45" ht="16.5" customHeight="1" x14ac:dyDescent="0.2">
      <c r="A23" s="119"/>
      <c r="B23" s="120"/>
      <c r="C23" s="115"/>
      <c r="D23" s="23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85"/>
      <c r="AR23" s="90"/>
      <c r="AS23" s="85"/>
    </row>
    <row r="24" spans="1:45" x14ac:dyDescent="0.2">
      <c r="A24" s="145" t="s">
        <v>25</v>
      </c>
      <c r="B24" s="71" t="s">
        <v>13</v>
      </c>
      <c r="C24" s="36">
        <v>2</v>
      </c>
      <c r="D24" s="40"/>
      <c r="E24" s="26"/>
      <c r="F24" s="57" t="s">
        <v>104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77"/>
      <c r="R24" s="79"/>
      <c r="S24" s="26"/>
      <c r="T24" s="26"/>
      <c r="U24" s="26"/>
      <c r="V24" s="26"/>
      <c r="W24" s="26"/>
      <c r="X24" s="26"/>
      <c r="Y24" s="26"/>
      <c r="Z24" s="26"/>
      <c r="AA24" s="26"/>
      <c r="AB24" s="57" t="s">
        <v>104</v>
      </c>
      <c r="AC24" s="3"/>
      <c r="AD24" s="26"/>
      <c r="AE24" s="26"/>
      <c r="AF24" s="26"/>
      <c r="AG24" s="26"/>
      <c r="AH24" s="26"/>
      <c r="AI24" s="26"/>
      <c r="AJ24" s="26"/>
      <c r="AK24" s="26"/>
      <c r="AL24" s="26"/>
      <c r="AM24" s="3"/>
      <c r="AN24" s="3"/>
      <c r="AO24" s="3"/>
      <c r="AP24" s="3"/>
      <c r="AQ24" s="37">
        <f>COUNTA(E24:AP24)</f>
        <v>2</v>
      </c>
      <c r="AR24" s="3">
        <f t="shared" ref="AR24" si="6">34*5</f>
        <v>170</v>
      </c>
      <c r="AS24" s="38">
        <f t="shared" ref="AS24:AS32" si="7">AQ24/AR24</f>
        <v>1.1764705882352941E-2</v>
      </c>
    </row>
    <row r="25" spans="1:45" x14ac:dyDescent="0.2">
      <c r="A25" s="146"/>
      <c r="B25" s="71" t="s">
        <v>11</v>
      </c>
      <c r="C25" s="36">
        <v>2</v>
      </c>
      <c r="D25" s="40"/>
      <c r="E25" s="26"/>
      <c r="F25" s="4"/>
      <c r="G25" s="57" t="s">
        <v>104</v>
      </c>
      <c r="H25" s="3"/>
      <c r="I25" s="4"/>
      <c r="J25" s="4"/>
      <c r="K25" s="4"/>
      <c r="L25" s="4"/>
      <c r="M25" s="26"/>
      <c r="N25" s="78" t="s">
        <v>113</v>
      </c>
      <c r="O25" s="4"/>
      <c r="P25" s="4"/>
      <c r="Q25" s="4"/>
      <c r="R25" s="77"/>
      <c r="S25" s="78" t="s">
        <v>113</v>
      </c>
      <c r="T25" s="4"/>
      <c r="U25" s="26"/>
      <c r="V25" s="4"/>
      <c r="W25" s="26"/>
      <c r="X25" s="26"/>
      <c r="Y25" s="4"/>
      <c r="Z25" s="4"/>
      <c r="AA25" s="4"/>
      <c r="AB25" s="4"/>
      <c r="AC25" s="57" t="s">
        <v>104</v>
      </c>
      <c r="AD25" s="3"/>
      <c r="AE25" s="26"/>
      <c r="AF25" s="26"/>
      <c r="AG25" s="4"/>
      <c r="AH25" s="4"/>
      <c r="AI25" s="4"/>
      <c r="AJ25" s="26"/>
      <c r="AK25" s="4"/>
      <c r="AL25" s="4"/>
      <c r="AM25" s="3"/>
      <c r="AN25" s="3"/>
      <c r="AO25" s="3"/>
      <c r="AP25" s="3"/>
      <c r="AQ25" s="37">
        <f t="shared" ref="AQ25" si="8">COUNTA(E25:AP25)</f>
        <v>4</v>
      </c>
      <c r="AR25" s="3">
        <f t="shared" ref="AR25:AR26" si="9">34*4</f>
        <v>136</v>
      </c>
      <c r="AS25" s="38">
        <f t="shared" si="7"/>
        <v>2.9411764705882353E-2</v>
      </c>
    </row>
    <row r="26" spans="1:45" ht="25.5" x14ac:dyDescent="0.2">
      <c r="A26" s="146"/>
      <c r="B26" s="71" t="s">
        <v>16</v>
      </c>
      <c r="C26" s="36">
        <v>2</v>
      </c>
      <c r="D26" s="40"/>
      <c r="E26" s="26"/>
      <c r="F26" s="4"/>
      <c r="G26" s="4"/>
      <c r="H26" s="57" t="s">
        <v>106</v>
      </c>
      <c r="I26" s="26"/>
      <c r="J26" s="4"/>
      <c r="K26" s="4"/>
      <c r="L26" s="57" t="s">
        <v>115</v>
      </c>
      <c r="M26" s="26"/>
      <c r="N26" s="4"/>
      <c r="O26" s="4"/>
      <c r="P26" s="4"/>
      <c r="Q26" s="26"/>
      <c r="R26" s="4"/>
      <c r="S26" s="4"/>
      <c r="T26" s="4"/>
      <c r="U26" s="57" t="s">
        <v>115</v>
      </c>
      <c r="V26" s="4"/>
      <c r="W26" s="4"/>
      <c r="X26" s="26"/>
      <c r="Y26" s="4"/>
      <c r="Z26" s="4"/>
      <c r="AA26" s="4"/>
      <c r="AB26" s="4"/>
      <c r="AC26" s="4"/>
      <c r="AD26" s="57" t="s">
        <v>115</v>
      </c>
      <c r="AE26" s="26"/>
      <c r="AF26" s="26"/>
      <c r="AG26" s="26"/>
      <c r="AH26" s="3"/>
      <c r="AI26" s="57" t="s">
        <v>106</v>
      </c>
      <c r="AJ26" s="3"/>
      <c r="AK26" s="4"/>
      <c r="AL26" s="4"/>
      <c r="AM26" s="3"/>
      <c r="AN26" s="3"/>
      <c r="AO26" s="3"/>
      <c r="AP26" s="3"/>
      <c r="AQ26" s="37">
        <f t="shared" ref="AQ26:AQ32" si="10">COUNTA(E26:AP26)</f>
        <v>5</v>
      </c>
      <c r="AR26" s="3">
        <f t="shared" si="9"/>
        <v>136</v>
      </c>
      <c r="AS26" s="38">
        <f t="shared" si="7"/>
        <v>3.6764705882352942E-2</v>
      </c>
    </row>
    <row r="27" spans="1:45" ht="18.75" customHeight="1" x14ac:dyDescent="0.2">
      <c r="A27" s="146"/>
      <c r="B27" s="71" t="s">
        <v>17</v>
      </c>
      <c r="C27" s="36">
        <v>2</v>
      </c>
      <c r="D27" s="40"/>
      <c r="E27" s="26"/>
      <c r="F27" s="4"/>
      <c r="G27" s="4"/>
      <c r="H27" s="4"/>
      <c r="I27" s="26"/>
      <c r="J27" s="4"/>
      <c r="K27" s="4"/>
      <c r="L27" s="4"/>
      <c r="M27" s="26"/>
      <c r="N27" s="4"/>
      <c r="O27" s="4"/>
      <c r="P27" s="4"/>
      <c r="Q27" s="26"/>
      <c r="R27" s="4"/>
      <c r="S27" s="57" t="s">
        <v>104</v>
      </c>
      <c r="T27" s="4"/>
      <c r="U27" s="26"/>
      <c r="V27" s="4"/>
      <c r="W27" s="4"/>
      <c r="X27" s="26"/>
      <c r="Y27" s="4"/>
      <c r="Z27" s="4"/>
      <c r="AA27" s="4"/>
      <c r="AB27" s="26"/>
      <c r="AC27" s="4"/>
      <c r="AD27" s="3"/>
      <c r="AE27" s="26"/>
      <c r="AF27" s="26"/>
      <c r="AG27" s="77"/>
      <c r="AH27" s="78" t="s">
        <v>113</v>
      </c>
      <c r="AI27" s="3"/>
      <c r="AJ27" s="26"/>
      <c r="AK27" s="4"/>
      <c r="AL27" s="4"/>
      <c r="AM27" s="3"/>
      <c r="AN27" s="3"/>
      <c r="AO27" s="3"/>
      <c r="AP27" s="3"/>
      <c r="AQ27" s="37">
        <f t="shared" si="10"/>
        <v>2</v>
      </c>
      <c r="AR27" s="3">
        <f t="shared" ref="AR27:AR28" si="11">34*2</f>
        <v>68</v>
      </c>
      <c r="AS27" s="38">
        <f t="shared" si="7"/>
        <v>2.9411764705882353E-2</v>
      </c>
    </row>
    <row r="28" spans="1:45" ht="23.25" customHeight="1" x14ac:dyDescent="0.2">
      <c r="A28" s="146"/>
      <c r="B28" s="75" t="s">
        <v>105</v>
      </c>
      <c r="C28" s="36">
        <v>2</v>
      </c>
      <c r="D28" s="40"/>
      <c r="E28" s="26"/>
      <c r="F28" s="4"/>
      <c r="G28" s="4"/>
      <c r="H28" s="4"/>
      <c r="I28" s="26"/>
      <c r="J28" s="77"/>
      <c r="K28" s="78" t="s">
        <v>113</v>
      </c>
      <c r="L28" s="4"/>
      <c r="M28" s="26"/>
      <c r="N28" s="4"/>
      <c r="O28" s="4"/>
      <c r="P28" s="4"/>
      <c r="Q28" s="26"/>
      <c r="R28" s="57" t="s">
        <v>104</v>
      </c>
      <c r="S28" s="4"/>
      <c r="T28" s="4"/>
      <c r="U28" s="26"/>
      <c r="V28" s="4"/>
      <c r="W28" s="4"/>
      <c r="X28" s="26"/>
      <c r="Y28" s="4"/>
      <c r="Z28" s="4"/>
      <c r="AA28" s="4"/>
      <c r="AB28" s="26"/>
      <c r="AC28" s="4"/>
      <c r="AD28" s="3"/>
      <c r="AE28" s="26"/>
      <c r="AF28" s="57" t="s">
        <v>104</v>
      </c>
      <c r="AG28" s="4"/>
      <c r="AH28" s="4"/>
      <c r="AI28" s="3"/>
      <c r="AJ28" s="26"/>
      <c r="AK28" s="4"/>
      <c r="AL28" s="4"/>
      <c r="AM28" s="3"/>
      <c r="AN28" s="3"/>
      <c r="AO28" s="3"/>
      <c r="AP28" s="3"/>
      <c r="AQ28" s="37">
        <f t="shared" si="10"/>
        <v>3</v>
      </c>
      <c r="AR28" s="3">
        <f t="shared" si="11"/>
        <v>68</v>
      </c>
      <c r="AS28" s="38">
        <f t="shared" si="7"/>
        <v>4.4117647058823532E-2</v>
      </c>
    </row>
    <row r="29" spans="1:45" x14ac:dyDescent="0.2">
      <c r="A29" s="146"/>
      <c r="B29" s="71" t="s">
        <v>52</v>
      </c>
      <c r="C29" s="36">
        <v>2</v>
      </c>
      <c r="D29" s="40"/>
      <c r="E29" s="4"/>
      <c r="F29" s="4"/>
      <c r="G29" s="4"/>
      <c r="H29" s="4"/>
      <c r="I29" s="4"/>
      <c r="J29" s="4"/>
      <c r="K29" s="4" t="s">
        <v>112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/>
      <c r="AN29" s="3"/>
      <c r="AO29" s="3"/>
      <c r="AP29" s="3"/>
      <c r="AQ29" s="37">
        <f t="shared" si="10"/>
        <v>1</v>
      </c>
      <c r="AR29" s="3">
        <f t="shared" ref="AR29:AR31" si="12">34*1</f>
        <v>34</v>
      </c>
      <c r="AS29" s="38">
        <f t="shared" si="7"/>
        <v>2.9411764705882353E-2</v>
      </c>
    </row>
    <row r="30" spans="1:45" s="6" customFormat="1" ht="11.25" customHeight="1" x14ac:dyDescent="0.2">
      <c r="A30" s="146"/>
      <c r="B30" s="71" t="s">
        <v>53</v>
      </c>
      <c r="C30" s="36">
        <v>2</v>
      </c>
      <c r="D30" s="39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37">
        <f t="shared" si="10"/>
        <v>0</v>
      </c>
      <c r="AR30" s="3">
        <f t="shared" si="12"/>
        <v>34</v>
      </c>
      <c r="AS30" s="38">
        <f t="shared" si="7"/>
        <v>0</v>
      </c>
    </row>
    <row r="31" spans="1:45" x14ac:dyDescent="0.2">
      <c r="A31" s="146"/>
      <c r="B31" s="71" t="s">
        <v>54</v>
      </c>
      <c r="C31" s="36">
        <v>2</v>
      </c>
      <c r="D31" s="40"/>
      <c r="E31" s="26"/>
      <c r="F31" s="4"/>
      <c r="G31" s="4"/>
      <c r="I31" s="26"/>
      <c r="J31" s="4"/>
      <c r="K31" s="4"/>
      <c r="L31" s="4"/>
      <c r="M31" s="26"/>
      <c r="N31" s="4"/>
      <c r="O31" s="4"/>
      <c r="P31" s="4"/>
      <c r="Q31" s="26"/>
      <c r="R31" s="4"/>
      <c r="S31" s="4"/>
      <c r="T31" s="4"/>
      <c r="U31" s="26"/>
      <c r="V31" s="4"/>
      <c r="W31" s="4"/>
      <c r="X31" s="26"/>
      <c r="Y31" s="4"/>
      <c r="Z31" s="4"/>
      <c r="AA31" s="4"/>
      <c r="AB31" s="26"/>
      <c r="AC31" s="4"/>
      <c r="AD31" s="4"/>
      <c r="AE31" s="26"/>
      <c r="AF31" s="26"/>
      <c r="AG31" s="4"/>
      <c r="AH31" s="4"/>
      <c r="AI31" s="4"/>
      <c r="AJ31" s="26"/>
      <c r="AK31" s="4"/>
      <c r="AL31" s="4"/>
      <c r="AM31" s="3"/>
      <c r="AN31" s="3"/>
      <c r="AO31" s="3"/>
      <c r="AP31" s="3"/>
      <c r="AQ31" s="37">
        <f t="shared" si="10"/>
        <v>0</v>
      </c>
      <c r="AR31" s="3">
        <f t="shared" si="12"/>
        <v>34</v>
      </c>
      <c r="AS31" s="38">
        <f t="shared" si="7"/>
        <v>0</v>
      </c>
    </row>
    <row r="32" spans="1:45" ht="12.75" customHeight="1" x14ac:dyDescent="0.2">
      <c r="A32" s="147"/>
      <c r="B32" s="24" t="s">
        <v>69</v>
      </c>
      <c r="C32" s="36">
        <v>2</v>
      </c>
      <c r="D32" s="40"/>
      <c r="E32" s="26"/>
      <c r="F32" s="4"/>
      <c r="G32" s="4"/>
      <c r="H32" s="4"/>
      <c r="I32" s="26"/>
      <c r="J32" s="4"/>
      <c r="K32" s="4"/>
      <c r="L32" s="4"/>
      <c r="M32" s="26"/>
      <c r="N32" s="4"/>
      <c r="O32" s="4"/>
      <c r="P32" s="4"/>
      <c r="Q32" s="26"/>
      <c r="R32" s="4"/>
      <c r="S32" s="4"/>
      <c r="T32" s="4"/>
      <c r="U32" s="26"/>
      <c r="V32" s="4"/>
      <c r="W32" s="4"/>
      <c r="X32" s="26"/>
      <c r="Y32" s="4"/>
      <c r="Z32" s="4"/>
      <c r="AA32" s="4"/>
      <c r="AB32" s="4"/>
      <c r="AC32" s="4"/>
      <c r="AD32" s="26"/>
      <c r="AE32" s="26"/>
      <c r="AF32" s="26"/>
      <c r="AG32" s="26"/>
      <c r="AH32" s="3"/>
      <c r="AI32" s="3"/>
      <c r="AJ32" s="3"/>
      <c r="AK32" s="4"/>
      <c r="AL32" s="4"/>
      <c r="AM32" s="3"/>
      <c r="AN32" s="3"/>
      <c r="AO32" s="3"/>
      <c r="AP32" s="3"/>
      <c r="AQ32" s="37">
        <f t="shared" si="10"/>
        <v>0</v>
      </c>
      <c r="AR32" s="3">
        <f t="shared" ref="AR32" si="13">34*2</f>
        <v>68</v>
      </c>
      <c r="AS32" s="38">
        <f t="shared" si="7"/>
        <v>0</v>
      </c>
    </row>
    <row r="33" spans="1:45" ht="24" customHeight="1" x14ac:dyDescent="0.2">
      <c r="A33" s="87" t="s">
        <v>23</v>
      </c>
      <c r="B33" s="88"/>
      <c r="C33" s="88"/>
      <c r="D33" s="89"/>
      <c r="E33" s="124" t="s">
        <v>40</v>
      </c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6"/>
      <c r="AQ33" s="83" t="s">
        <v>20</v>
      </c>
      <c r="AR33" s="83" t="s">
        <v>22</v>
      </c>
      <c r="AS33" s="80" t="s">
        <v>21</v>
      </c>
    </row>
    <row r="34" spans="1:45" s="2" customFormat="1" ht="37.5" customHeight="1" x14ac:dyDescent="0.2">
      <c r="A34" s="117" t="s">
        <v>0</v>
      </c>
      <c r="B34" s="118"/>
      <c r="C34" s="114" t="s">
        <v>59</v>
      </c>
      <c r="D34" s="23" t="s">
        <v>18</v>
      </c>
      <c r="E34" s="91" t="s">
        <v>1</v>
      </c>
      <c r="F34" s="91"/>
      <c r="G34" s="91"/>
      <c r="H34" s="91"/>
      <c r="I34" s="91" t="s">
        <v>2</v>
      </c>
      <c r="J34" s="91"/>
      <c r="K34" s="91"/>
      <c r="L34" s="91"/>
      <c r="M34" s="91" t="s">
        <v>3</v>
      </c>
      <c r="N34" s="91"/>
      <c r="O34" s="91"/>
      <c r="P34" s="91"/>
      <c r="Q34" s="91" t="s">
        <v>4</v>
      </c>
      <c r="R34" s="91"/>
      <c r="S34" s="91"/>
      <c r="T34" s="91"/>
      <c r="U34" s="91" t="s">
        <v>5</v>
      </c>
      <c r="V34" s="91"/>
      <c r="W34" s="91"/>
      <c r="X34" s="91" t="s">
        <v>6</v>
      </c>
      <c r="Y34" s="91"/>
      <c r="Z34" s="91"/>
      <c r="AA34" s="91"/>
      <c r="AB34" s="91" t="s">
        <v>7</v>
      </c>
      <c r="AC34" s="91"/>
      <c r="AD34" s="91"/>
      <c r="AE34" s="91" t="s">
        <v>8</v>
      </c>
      <c r="AF34" s="91"/>
      <c r="AG34" s="91"/>
      <c r="AH34" s="91"/>
      <c r="AI34" s="91"/>
      <c r="AJ34" s="91" t="s">
        <v>9</v>
      </c>
      <c r="AK34" s="91"/>
      <c r="AL34" s="91"/>
      <c r="AM34" s="91" t="s">
        <v>10</v>
      </c>
      <c r="AN34" s="91"/>
      <c r="AO34" s="91"/>
      <c r="AP34" s="91"/>
      <c r="AQ34" s="84"/>
      <c r="AR34" s="84"/>
      <c r="AS34" s="81"/>
    </row>
    <row r="35" spans="1:45" s="6" customFormat="1" ht="22.5" customHeight="1" x14ac:dyDescent="0.2">
      <c r="A35" s="119"/>
      <c r="B35" s="120"/>
      <c r="C35" s="115"/>
      <c r="D35" s="23" t="s">
        <v>19</v>
      </c>
      <c r="E35" s="5">
        <v>1</v>
      </c>
      <c r="F35" s="5">
        <v>2</v>
      </c>
      <c r="G35" s="5">
        <v>3</v>
      </c>
      <c r="H35" s="5">
        <v>4</v>
      </c>
      <c r="I35" s="5">
        <v>5</v>
      </c>
      <c r="J35" s="5">
        <v>6</v>
      </c>
      <c r="K35" s="5">
        <v>7</v>
      </c>
      <c r="L35" s="5">
        <v>8</v>
      </c>
      <c r="M35" s="5">
        <v>9</v>
      </c>
      <c r="N35" s="5">
        <v>10</v>
      </c>
      <c r="O35" s="5">
        <v>11</v>
      </c>
      <c r="P35" s="5">
        <v>12</v>
      </c>
      <c r="Q35" s="5">
        <v>13</v>
      </c>
      <c r="R35" s="5">
        <v>14</v>
      </c>
      <c r="S35" s="5">
        <v>15</v>
      </c>
      <c r="T35" s="5">
        <v>16</v>
      </c>
      <c r="U35" s="5">
        <v>17</v>
      </c>
      <c r="V35" s="5">
        <v>18</v>
      </c>
      <c r="W35" s="5">
        <v>19</v>
      </c>
      <c r="X35" s="5">
        <v>20</v>
      </c>
      <c r="Y35" s="5">
        <v>21</v>
      </c>
      <c r="Z35" s="5">
        <v>22</v>
      </c>
      <c r="AA35" s="5">
        <v>23</v>
      </c>
      <c r="AB35" s="5">
        <v>24</v>
      </c>
      <c r="AC35" s="5">
        <v>25</v>
      </c>
      <c r="AD35" s="5">
        <v>26</v>
      </c>
      <c r="AE35" s="5">
        <v>27</v>
      </c>
      <c r="AF35" s="5">
        <v>28</v>
      </c>
      <c r="AG35" s="5">
        <v>29</v>
      </c>
      <c r="AH35" s="5">
        <v>30</v>
      </c>
      <c r="AI35" s="5">
        <v>31</v>
      </c>
      <c r="AJ35" s="5">
        <v>32</v>
      </c>
      <c r="AK35" s="5">
        <v>33</v>
      </c>
      <c r="AL35" s="5">
        <v>34</v>
      </c>
      <c r="AM35" s="5">
        <v>35</v>
      </c>
      <c r="AN35" s="5">
        <v>36</v>
      </c>
      <c r="AO35" s="5">
        <v>37</v>
      </c>
      <c r="AP35" s="5">
        <v>38</v>
      </c>
      <c r="AQ35" s="85"/>
      <c r="AR35" s="90"/>
      <c r="AS35" s="85"/>
    </row>
    <row r="36" spans="1:45" s="6" customFormat="1" ht="15" customHeight="1" x14ac:dyDescent="0.2">
      <c r="A36" s="131" t="s">
        <v>25</v>
      </c>
      <c r="B36" s="71" t="s">
        <v>13</v>
      </c>
      <c r="C36" s="36">
        <v>3</v>
      </c>
      <c r="D36" s="40"/>
      <c r="E36" s="26"/>
      <c r="F36" s="57" t="s">
        <v>104</v>
      </c>
      <c r="G36" s="3"/>
      <c r="H36" s="3"/>
      <c r="I36" s="3"/>
      <c r="J36" s="3"/>
      <c r="K36" s="57" t="s">
        <v>104</v>
      </c>
      <c r="L36" s="3"/>
      <c r="M36" s="3"/>
      <c r="N36" s="3"/>
      <c r="O36" s="3"/>
      <c r="P36" s="3"/>
      <c r="Q36" s="57" t="s">
        <v>104</v>
      </c>
      <c r="R36" s="3"/>
      <c r="S36" s="26"/>
      <c r="T36" s="26"/>
      <c r="U36" s="26"/>
      <c r="V36" s="26"/>
      <c r="W36" s="26"/>
      <c r="X36" s="26"/>
      <c r="Y36" s="26"/>
      <c r="Z36" s="26"/>
      <c r="AA36" s="26"/>
      <c r="AB36" s="57" t="s">
        <v>104</v>
      </c>
      <c r="AC36" s="3"/>
      <c r="AD36" s="26"/>
      <c r="AE36" s="26"/>
      <c r="AF36" s="26"/>
      <c r="AG36" s="26"/>
      <c r="AH36" s="26"/>
      <c r="AI36" s="57" t="s">
        <v>104</v>
      </c>
      <c r="AJ36" s="26"/>
      <c r="AK36" s="26"/>
      <c r="AL36" s="26"/>
      <c r="AM36" s="3"/>
      <c r="AN36" s="3"/>
      <c r="AO36" s="3"/>
      <c r="AP36" s="3"/>
      <c r="AQ36" s="37">
        <f>COUNTA(E36:AP36)</f>
        <v>5</v>
      </c>
      <c r="AR36" s="3">
        <f t="shared" ref="AR36" si="14">34*5</f>
        <v>170</v>
      </c>
      <c r="AS36" s="38">
        <f t="shared" ref="AS36:AS44" si="15">AQ36/AR36</f>
        <v>2.9411764705882353E-2</v>
      </c>
    </row>
    <row r="37" spans="1:45" s="6" customFormat="1" ht="15" customHeight="1" x14ac:dyDescent="0.2">
      <c r="A37" s="132"/>
      <c r="B37" s="71" t="s">
        <v>11</v>
      </c>
      <c r="C37" s="36">
        <v>3</v>
      </c>
      <c r="D37" s="40"/>
      <c r="E37" s="26"/>
      <c r="F37" s="4"/>
      <c r="G37" s="57" t="s">
        <v>104</v>
      </c>
      <c r="H37" s="3"/>
      <c r="I37" s="4"/>
      <c r="J37" s="4"/>
      <c r="K37" s="4"/>
      <c r="L37" s="57" t="s">
        <v>104</v>
      </c>
      <c r="M37" s="26"/>
      <c r="N37" s="4"/>
      <c r="O37" s="4"/>
      <c r="P37" s="4"/>
      <c r="Q37" s="4"/>
      <c r="R37" s="57" t="s">
        <v>104</v>
      </c>
      <c r="S37" s="4"/>
      <c r="T37" s="4"/>
      <c r="U37" s="26"/>
      <c r="V37" s="4"/>
      <c r="W37" s="4"/>
      <c r="X37" s="57" t="s">
        <v>104</v>
      </c>
      <c r="Y37" s="4"/>
      <c r="Z37" s="4"/>
      <c r="AA37" s="4"/>
      <c r="AB37" s="4"/>
      <c r="AC37" s="57" t="s">
        <v>104</v>
      </c>
      <c r="AD37" s="3"/>
      <c r="AE37" s="26"/>
      <c r="AF37" s="26"/>
      <c r="AG37" s="4"/>
      <c r="AH37" s="4"/>
      <c r="AI37" s="4"/>
      <c r="AJ37" s="26"/>
      <c r="AK37" s="4"/>
      <c r="AL37" s="4"/>
      <c r="AM37" s="3"/>
      <c r="AN37" s="3"/>
      <c r="AO37" s="3"/>
      <c r="AP37" s="3"/>
      <c r="AQ37" s="37">
        <f t="shared" ref="AQ37" si="16">COUNTA(E37:AP37)</f>
        <v>5</v>
      </c>
      <c r="AR37" s="3">
        <f t="shared" ref="AR37:AR38" si="17">34*4</f>
        <v>136</v>
      </c>
      <c r="AS37" s="38">
        <f t="shared" si="15"/>
        <v>3.6764705882352942E-2</v>
      </c>
    </row>
    <row r="38" spans="1:45" ht="12.75" customHeight="1" x14ac:dyDescent="0.2">
      <c r="A38" s="132"/>
      <c r="B38" s="71" t="s">
        <v>16</v>
      </c>
      <c r="C38" s="36">
        <v>3</v>
      </c>
      <c r="D38" s="40"/>
      <c r="E38" s="26"/>
      <c r="F38" s="4"/>
      <c r="G38" s="4"/>
      <c r="H38" s="57" t="s">
        <v>106</v>
      </c>
      <c r="I38" s="26"/>
      <c r="J38" s="4"/>
      <c r="K38" s="4"/>
      <c r="L38" s="4"/>
      <c r="M38" s="26"/>
      <c r="N38" s="57" t="s">
        <v>115</v>
      </c>
      <c r="O38" s="4"/>
      <c r="P38" s="4"/>
      <c r="Q38" s="26"/>
      <c r="R38" s="4"/>
      <c r="S38" s="4"/>
      <c r="T38" s="4"/>
      <c r="U38" s="26"/>
      <c r="V38" s="57" t="s">
        <v>115</v>
      </c>
      <c r="W38" s="4"/>
      <c r="X38" s="26"/>
      <c r="Y38" s="4"/>
      <c r="Z38" s="4"/>
      <c r="AA38" s="4"/>
      <c r="AB38" s="4"/>
      <c r="AC38" s="4"/>
      <c r="AD38" s="57" t="s">
        <v>115</v>
      </c>
      <c r="AE38" s="26"/>
      <c r="AF38" s="26"/>
      <c r="AG38" s="26"/>
      <c r="AH38" s="3"/>
      <c r="AI38" s="57" t="s">
        <v>106</v>
      </c>
      <c r="AJ38" s="3"/>
      <c r="AK38" s="4"/>
      <c r="AL38" s="4"/>
      <c r="AM38" s="3"/>
      <c r="AN38" s="3"/>
      <c r="AO38" s="3"/>
      <c r="AP38" s="3"/>
      <c r="AQ38" s="37">
        <f t="shared" ref="AQ38:AQ44" si="18">COUNTA(E38:AP38)</f>
        <v>5</v>
      </c>
      <c r="AR38" s="3">
        <f t="shared" si="17"/>
        <v>136</v>
      </c>
      <c r="AS38" s="38">
        <f t="shared" si="15"/>
        <v>3.6764705882352942E-2</v>
      </c>
    </row>
    <row r="39" spans="1:45" ht="12.75" customHeight="1" x14ac:dyDescent="0.2">
      <c r="A39" s="132"/>
      <c r="B39" s="71" t="s">
        <v>17</v>
      </c>
      <c r="C39" s="36">
        <v>3</v>
      </c>
      <c r="D39" s="40"/>
      <c r="E39" s="26"/>
      <c r="F39" s="4"/>
      <c r="G39" s="4"/>
      <c r="H39" s="4"/>
      <c r="I39" s="57" t="s">
        <v>104</v>
      </c>
      <c r="J39" s="4"/>
      <c r="K39" s="4"/>
      <c r="L39" s="4"/>
      <c r="M39" s="26"/>
      <c r="N39" s="4"/>
      <c r="O39" s="4"/>
      <c r="P39" s="4"/>
      <c r="Q39" s="26"/>
      <c r="R39" s="4"/>
      <c r="S39" s="57" t="s">
        <v>104</v>
      </c>
      <c r="T39" s="4"/>
      <c r="U39" s="26"/>
      <c r="V39" s="4"/>
      <c r="W39" s="4"/>
      <c r="X39" s="26"/>
      <c r="Y39" s="4"/>
      <c r="Z39" s="57" t="s">
        <v>104</v>
      </c>
      <c r="AA39" s="4"/>
      <c r="AB39" s="26"/>
      <c r="AC39" s="4"/>
      <c r="AD39" s="3"/>
      <c r="AE39" s="26"/>
      <c r="AF39" s="26"/>
      <c r="AG39" s="57" t="s">
        <v>104</v>
      </c>
      <c r="AH39" s="4"/>
      <c r="AI39" s="3"/>
      <c r="AJ39" s="26"/>
      <c r="AK39" s="4"/>
      <c r="AL39" s="4"/>
      <c r="AM39" s="3"/>
      <c r="AN39" s="3"/>
      <c r="AO39" s="3"/>
      <c r="AP39" s="3"/>
      <c r="AQ39" s="37">
        <f t="shared" si="18"/>
        <v>4</v>
      </c>
      <c r="AR39" s="3">
        <f t="shared" ref="AR39" si="19">34*2</f>
        <v>68</v>
      </c>
      <c r="AS39" s="38">
        <f t="shared" si="15"/>
        <v>5.8823529411764705E-2</v>
      </c>
    </row>
    <row r="40" spans="1:45" ht="12.75" customHeight="1" x14ac:dyDescent="0.2">
      <c r="A40" s="132"/>
      <c r="B40" s="75" t="s">
        <v>105</v>
      </c>
      <c r="C40" s="36">
        <v>3</v>
      </c>
      <c r="D40" s="40"/>
      <c r="E40" s="26"/>
      <c r="F40" s="4"/>
      <c r="G40" s="4"/>
      <c r="H40" s="4"/>
      <c r="I40" s="26"/>
      <c r="J40" s="57" t="s">
        <v>104</v>
      </c>
      <c r="K40" s="4"/>
      <c r="L40" s="4"/>
      <c r="M40" s="26"/>
      <c r="N40" s="4"/>
      <c r="O40" s="4"/>
      <c r="P40" s="4"/>
      <c r="Q40" s="26"/>
      <c r="R40" s="57" t="s">
        <v>104</v>
      </c>
      <c r="S40" s="4"/>
      <c r="T40" s="4"/>
      <c r="U40" s="26"/>
      <c r="V40" s="4"/>
      <c r="W40" s="4"/>
      <c r="X40" s="26"/>
      <c r="Y40" s="4"/>
      <c r="Z40" s="4"/>
      <c r="AA40" s="4"/>
      <c r="AB40" s="26"/>
      <c r="AC40" s="4"/>
      <c r="AD40" s="3"/>
      <c r="AE40" s="26"/>
      <c r="AF40" s="57" t="s">
        <v>104</v>
      </c>
      <c r="AG40" s="4"/>
      <c r="AH40" s="4"/>
      <c r="AI40" s="3"/>
      <c r="AJ40" s="26"/>
      <c r="AK40" s="4"/>
      <c r="AL40" s="4"/>
      <c r="AM40" s="3"/>
      <c r="AN40" s="3"/>
      <c r="AO40" s="3"/>
      <c r="AP40" s="3"/>
      <c r="AQ40" s="37">
        <f t="shared" si="18"/>
        <v>3</v>
      </c>
      <c r="AR40" s="3">
        <f>34*2</f>
        <v>68</v>
      </c>
      <c r="AS40" s="38">
        <f t="shared" si="15"/>
        <v>4.4117647058823532E-2</v>
      </c>
    </row>
    <row r="41" spans="1:45" ht="12.75" customHeight="1" x14ac:dyDescent="0.2">
      <c r="A41" s="132"/>
      <c r="B41" s="71" t="s">
        <v>52</v>
      </c>
      <c r="C41" s="36">
        <v>3</v>
      </c>
      <c r="D41" s="4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3"/>
      <c r="AN41" s="3"/>
      <c r="AO41" s="3"/>
      <c r="AP41" s="3"/>
      <c r="AQ41" s="37">
        <f t="shared" si="18"/>
        <v>0</v>
      </c>
      <c r="AR41" s="3">
        <f t="shared" ref="AR41:AR43" si="20">34*1</f>
        <v>34</v>
      </c>
      <c r="AS41" s="38">
        <f t="shared" si="15"/>
        <v>0</v>
      </c>
    </row>
    <row r="42" spans="1:45" ht="14.25" customHeight="1" x14ac:dyDescent="0.2">
      <c r="A42" s="132"/>
      <c r="B42" s="71" t="s">
        <v>53</v>
      </c>
      <c r="C42" s="36">
        <v>3</v>
      </c>
      <c r="D42" s="3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37">
        <f t="shared" si="18"/>
        <v>0</v>
      </c>
      <c r="AR42" s="3">
        <f t="shared" si="20"/>
        <v>34</v>
      </c>
      <c r="AS42" s="38">
        <f t="shared" si="15"/>
        <v>0</v>
      </c>
    </row>
    <row r="43" spans="1:45" s="6" customFormat="1" ht="13.5" customHeight="1" x14ac:dyDescent="0.2">
      <c r="A43" s="132"/>
      <c r="B43" s="71" t="s">
        <v>54</v>
      </c>
      <c r="C43" s="36">
        <v>3</v>
      </c>
      <c r="D43" s="40"/>
      <c r="E43" s="26"/>
      <c r="F43" s="4"/>
      <c r="G43" s="4"/>
      <c r="H43" s="1"/>
      <c r="I43" s="26"/>
      <c r="J43" s="4"/>
      <c r="K43" s="4"/>
      <c r="L43" s="4"/>
      <c r="M43" s="26"/>
      <c r="N43" s="4"/>
      <c r="O43" s="4"/>
      <c r="P43" s="4"/>
      <c r="Q43" s="26"/>
      <c r="R43" s="4"/>
      <c r="S43" s="4"/>
      <c r="T43" s="4"/>
      <c r="U43" s="26"/>
      <c r="V43" s="4"/>
      <c r="W43" s="4"/>
      <c r="X43" s="26"/>
      <c r="Y43" s="4"/>
      <c r="Z43" s="4"/>
      <c r="AA43" s="4"/>
      <c r="AB43" s="26"/>
      <c r="AC43" s="4"/>
      <c r="AD43" s="4"/>
      <c r="AE43" s="26"/>
      <c r="AF43" s="26"/>
      <c r="AG43" s="4"/>
      <c r="AH43" s="4"/>
      <c r="AI43" s="4"/>
      <c r="AJ43" s="26"/>
      <c r="AK43" s="4"/>
      <c r="AL43" s="4"/>
      <c r="AM43" s="3"/>
      <c r="AN43" s="3"/>
      <c r="AO43" s="3"/>
      <c r="AP43" s="3"/>
      <c r="AQ43" s="37">
        <f t="shared" si="18"/>
        <v>0</v>
      </c>
      <c r="AR43" s="3">
        <f t="shared" si="20"/>
        <v>34</v>
      </c>
      <c r="AS43" s="38">
        <f t="shared" si="15"/>
        <v>0</v>
      </c>
    </row>
    <row r="44" spans="1:45" s="6" customFormat="1" ht="24" customHeight="1" x14ac:dyDescent="0.2">
      <c r="A44" s="132"/>
      <c r="B44" s="24" t="s">
        <v>69</v>
      </c>
      <c r="C44" s="36">
        <v>3</v>
      </c>
      <c r="D44" s="40"/>
      <c r="E44" s="26"/>
      <c r="F44" s="4"/>
      <c r="G44" s="4"/>
      <c r="H44" s="4"/>
      <c r="I44" s="26"/>
      <c r="J44" s="4"/>
      <c r="K44" s="4"/>
      <c r="L44" s="4"/>
      <c r="M44" s="26"/>
      <c r="N44" s="4"/>
      <c r="O44" s="4"/>
      <c r="P44" s="4"/>
      <c r="Q44" s="26"/>
      <c r="R44" s="4"/>
      <c r="S44" s="4"/>
      <c r="T44" s="4"/>
      <c r="U44" s="26"/>
      <c r="V44" s="4"/>
      <c r="W44" s="4"/>
      <c r="X44" s="26"/>
      <c r="Y44" s="4"/>
      <c r="Z44" s="4"/>
      <c r="AA44" s="4"/>
      <c r="AB44" s="4"/>
      <c r="AC44" s="4"/>
      <c r="AD44" s="26"/>
      <c r="AE44" s="26"/>
      <c r="AF44" s="26"/>
      <c r="AG44" s="26"/>
      <c r="AH44" s="3"/>
      <c r="AI44" s="3"/>
      <c r="AJ44" s="3"/>
      <c r="AK44" s="4"/>
      <c r="AL44" s="4"/>
      <c r="AM44" s="3"/>
      <c r="AN44" s="3"/>
      <c r="AO44" s="3"/>
      <c r="AP44" s="3"/>
      <c r="AQ44" s="37">
        <f t="shared" si="18"/>
        <v>0</v>
      </c>
      <c r="AR44" s="3">
        <f t="shared" ref="AR44" si="21">34*2</f>
        <v>68</v>
      </c>
      <c r="AS44" s="38">
        <f t="shared" si="15"/>
        <v>0</v>
      </c>
    </row>
    <row r="45" spans="1:45" s="6" customFormat="1" ht="40.5" customHeight="1" x14ac:dyDescent="0.2">
      <c r="A45" s="87" t="s">
        <v>24</v>
      </c>
      <c r="B45" s="88"/>
      <c r="C45" s="88"/>
      <c r="D45" s="89"/>
      <c r="E45" s="124" t="s">
        <v>40</v>
      </c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6"/>
      <c r="AQ45" s="83" t="s">
        <v>20</v>
      </c>
      <c r="AR45" s="83" t="s">
        <v>22</v>
      </c>
      <c r="AS45" s="80" t="s">
        <v>21</v>
      </c>
    </row>
    <row r="46" spans="1:45" s="6" customFormat="1" ht="32.25" customHeight="1" x14ac:dyDescent="0.2">
      <c r="A46" s="117" t="s">
        <v>0</v>
      </c>
      <c r="B46" s="118"/>
      <c r="C46" s="114" t="s">
        <v>59</v>
      </c>
      <c r="D46" s="23" t="s">
        <v>18</v>
      </c>
      <c r="E46" s="91" t="s">
        <v>1</v>
      </c>
      <c r="F46" s="91"/>
      <c r="G46" s="91"/>
      <c r="H46" s="91"/>
      <c r="I46" s="91" t="s">
        <v>2</v>
      </c>
      <c r="J46" s="91"/>
      <c r="K46" s="91"/>
      <c r="L46" s="91"/>
      <c r="M46" s="91" t="s">
        <v>3</v>
      </c>
      <c r="N46" s="91"/>
      <c r="O46" s="91"/>
      <c r="P46" s="91"/>
      <c r="Q46" s="91" t="s">
        <v>4</v>
      </c>
      <c r="R46" s="91"/>
      <c r="S46" s="91"/>
      <c r="T46" s="91"/>
      <c r="U46" s="91" t="s">
        <v>5</v>
      </c>
      <c r="V46" s="91"/>
      <c r="W46" s="91"/>
      <c r="X46" s="91" t="s">
        <v>6</v>
      </c>
      <c r="Y46" s="91"/>
      <c r="Z46" s="91"/>
      <c r="AA46" s="91"/>
      <c r="AB46" s="91" t="s">
        <v>7</v>
      </c>
      <c r="AC46" s="91"/>
      <c r="AD46" s="91"/>
      <c r="AE46" s="91" t="s">
        <v>8</v>
      </c>
      <c r="AF46" s="91"/>
      <c r="AG46" s="91"/>
      <c r="AH46" s="91"/>
      <c r="AI46" s="91"/>
      <c r="AJ46" s="91" t="s">
        <v>9</v>
      </c>
      <c r="AK46" s="91"/>
      <c r="AL46" s="91"/>
      <c r="AM46" s="91" t="s">
        <v>10</v>
      </c>
      <c r="AN46" s="91"/>
      <c r="AO46" s="91"/>
      <c r="AP46" s="91"/>
      <c r="AQ46" s="84"/>
      <c r="AR46" s="84"/>
      <c r="AS46" s="81"/>
    </row>
    <row r="47" spans="1:45" ht="15.75" customHeight="1" x14ac:dyDescent="0.2">
      <c r="A47" s="119"/>
      <c r="B47" s="120"/>
      <c r="C47" s="115"/>
      <c r="D47" s="23" t="s">
        <v>19</v>
      </c>
      <c r="E47" s="5">
        <v>1</v>
      </c>
      <c r="F47" s="5">
        <v>2</v>
      </c>
      <c r="G47" s="5">
        <v>3</v>
      </c>
      <c r="H47" s="5">
        <v>4</v>
      </c>
      <c r="I47" s="5">
        <v>5</v>
      </c>
      <c r="J47" s="5">
        <v>6</v>
      </c>
      <c r="K47" s="5">
        <v>7</v>
      </c>
      <c r="L47" s="5">
        <v>8</v>
      </c>
      <c r="M47" s="5">
        <v>9</v>
      </c>
      <c r="N47" s="5">
        <v>10</v>
      </c>
      <c r="O47" s="5">
        <v>11</v>
      </c>
      <c r="P47" s="5">
        <v>12</v>
      </c>
      <c r="Q47" s="5">
        <v>13</v>
      </c>
      <c r="R47" s="5">
        <v>14</v>
      </c>
      <c r="S47" s="5">
        <v>15</v>
      </c>
      <c r="T47" s="5">
        <v>16</v>
      </c>
      <c r="U47" s="5">
        <v>17</v>
      </c>
      <c r="V47" s="5">
        <v>18</v>
      </c>
      <c r="W47" s="5">
        <v>19</v>
      </c>
      <c r="X47" s="5">
        <v>20</v>
      </c>
      <c r="Y47" s="5">
        <v>21</v>
      </c>
      <c r="Z47" s="5">
        <v>22</v>
      </c>
      <c r="AA47" s="5">
        <v>23</v>
      </c>
      <c r="AB47" s="5">
        <v>24</v>
      </c>
      <c r="AC47" s="5">
        <v>25</v>
      </c>
      <c r="AD47" s="5">
        <v>26</v>
      </c>
      <c r="AE47" s="5">
        <v>27</v>
      </c>
      <c r="AF47" s="5">
        <v>28</v>
      </c>
      <c r="AG47" s="5">
        <v>29</v>
      </c>
      <c r="AH47" s="5">
        <v>30</v>
      </c>
      <c r="AI47" s="5">
        <v>31</v>
      </c>
      <c r="AJ47" s="5">
        <v>32</v>
      </c>
      <c r="AK47" s="5">
        <v>33</v>
      </c>
      <c r="AL47" s="5">
        <v>34</v>
      </c>
      <c r="AM47" s="5">
        <v>35</v>
      </c>
      <c r="AN47" s="5">
        <v>36</v>
      </c>
      <c r="AO47" s="5">
        <v>37</v>
      </c>
      <c r="AP47" s="5">
        <v>38</v>
      </c>
      <c r="AQ47" s="85"/>
      <c r="AR47" s="90"/>
      <c r="AS47" s="90"/>
    </row>
    <row r="48" spans="1:45" ht="12.75" customHeight="1" x14ac:dyDescent="0.2">
      <c r="A48" s="129" t="s">
        <v>25</v>
      </c>
      <c r="B48" s="71" t="s">
        <v>13</v>
      </c>
      <c r="C48" s="36">
        <v>4</v>
      </c>
      <c r="D48" s="25"/>
      <c r="E48" s="4"/>
      <c r="F48" s="57" t="s">
        <v>104</v>
      </c>
      <c r="G48" s="3"/>
      <c r="H48" s="3"/>
      <c r="I48" s="3"/>
      <c r="J48" s="3"/>
      <c r="K48" s="57" t="s">
        <v>104</v>
      </c>
      <c r="L48" s="3"/>
      <c r="M48" s="3"/>
      <c r="N48" s="3"/>
      <c r="O48" s="3"/>
      <c r="P48" s="3"/>
      <c r="Q48" s="57" t="s">
        <v>104</v>
      </c>
      <c r="R48" s="3"/>
      <c r="S48" s="26"/>
      <c r="T48" s="26"/>
      <c r="U48" s="26"/>
      <c r="V48" s="26"/>
      <c r="W48" s="26"/>
      <c r="X48" s="26"/>
      <c r="Y48" s="26"/>
      <c r="Z48" s="57" t="s">
        <v>104</v>
      </c>
      <c r="AA48" s="3"/>
      <c r="AB48" s="26"/>
      <c r="AC48" s="26"/>
      <c r="AD48" s="26"/>
      <c r="AE48" s="26"/>
      <c r="AF48" s="56" t="s">
        <v>101</v>
      </c>
      <c r="AG48" s="26"/>
      <c r="AH48" s="26"/>
      <c r="AI48" s="26"/>
      <c r="AJ48" s="4"/>
      <c r="AK48" s="4"/>
      <c r="AL48" s="4"/>
      <c r="AM48" s="7"/>
      <c r="AN48" s="7"/>
      <c r="AO48" s="7"/>
      <c r="AP48" s="7"/>
      <c r="AQ48" s="37">
        <f t="shared" ref="AQ48:AQ57" si="22">COUNTA(E48:AP48)</f>
        <v>5</v>
      </c>
      <c r="AR48" s="3">
        <f t="shared" ref="AR48" si="23">34*5</f>
        <v>170</v>
      </c>
      <c r="AS48" s="8">
        <f t="shared" ref="AS48:AS57" si="24">AQ48/AR48</f>
        <v>2.9411764705882353E-2</v>
      </c>
    </row>
    <row r="49" spans="1:45" ht="12.75" customHeight="1" x14ac:dyDescent="0.2">
      <c r="A49" s="129"/>
      <c r="B49" s="71" t="s">
        <v>11</v>
      </c>
      <c r="C49" s="24">
        <v>4</v>
      </c>
      <c r="D49" s="25"/>
      <c r="E49" s="4"/>
      <c r="F49" s="4"/>
      <c r="G49" s="57" t="s">
        <v>104</v>
      </c>
      <c r="H49" s="3"/>
      <c r="I49" s="4"/>
      <c r="J49" s="4"/>
      <c r="K49" s="4"/>
      <c r="L49" s="4"/>
      <c r="M49" s="57" t="s">
        <v>104</v>
      </c>
      <c r="N49" s="4"/>
      <c r="O49" s="4"/>
      <c r="P49" s="4"/>
      <c r="Q49" s="4"/>
      <c r="R49" s="57" t="s">
        <v>104</v>
      </c>
      <c r="S49" s="4"/>
      <c r="T49" s="4"/>
      <c r="U49" s="26"/>
      <c r="V49" s="57" t="s">
        <v>104</v>
      </c>
      <c r="W49" s="4"/>
      <c r="X49" s="26"/>
      <c r="Y49" s="4"/>
      <c r="Z49" s="4"/>
      <c r="AA49" s="57" t="s">
        <v>104</v>
      </c>
      <c r="AB49" s="26"/>
      <c r="AC49" s="26"/>
      <c r="AD49" s="3"/>
      <c r="AE49" s="26"/>
      <c r="AF49" s="26"/>
      <c r="AG49" s="56" t="s">
        <v>101</v>
      </c>
      <c r="AH49" s="4"/>
      <c r="AI49" s="4"/>
      <c r="AJ49" s="4"/>
      <c r="AK49" s="4"/>
      <c r="AL49" s="4"/>
      <c r="AM49" s="7"/>
      <c r="AN49" s="7"/>
      <c r="AO49" s="7"/>
      <c r="AP49" s="7"/>
      <c r="AQ49" s="37">
        <f t="shared" si="22"/>
        <v>6</v>
      </c>
      <c r="AR49" s="3">
        <f t="shared" ref="AR49:AR50" si="25">34*4</f>
        <v>136</v>
      </c>
      <c r="AS49" s="8">
        <f t="shared" si="24"/>
        <v>4.4117647058823532E-2</v>
      </c>
    </row>
    <row r="50" spans="1:45" ht="12.75" customHeight="1" x14ac:dyDescent="0.2">
      <c r="A50" s="129"/>
      <c r="B50" s="71" t="s">
        <v>16</v>
      </c>
      <c r="C50" s="24">
        <v>4</v>
      </c>
      <c r="D50" s="25"/>
      <c r="E50" s="4"/>
      <c r="F50" s="4"/>
      <c r="G50" s="4"/>
      <c r="H50" s="57" t="s">
        <v>106</v>
      </c>
      <c r="I50" s="26"/>
      <c r="J50" s="4"/>
      <c r="K50" s="4"/>
      <c r="L50" s="4"/>
      <c r="M50" s="26"/>
      <c r="N50" s="4"/>
      <c r="O50" s="4"/>
      <c r="P50" s="4"/>
      <c r="Q50" s="26"/>
      <c r="R50" s="4"/>
      <c r="S50" s="4"/>
      <c r="T50" s="4"/>
      <c r="U50" s="26"/>
      <c r="V50" s="4"/>
      <c r="W50" s="4"/>
      <c r="X50" s="26"/>
      <c r="Y50" s="4"/>
      <c r="Z50" s="4"/>
      <c r="AA50" s="4"/>
      <c r="AB50" s="4"/>
      <c r="AC50" s="4"/>
      <c r="AD50" s="26"/>
      <c r="AE50" s="26"/>
      <c r="AF50" s="26"/>
      <c r="AG50" s="26"/>
      <c r="AH50" s="56" t="s">
        <v>101</v>
      </c>
      <c r="AI50" s="57" t="s">
        <v>106</v>
      </c>
      <c r="AJ50" s="7"/>
      <c r="AK50" s="4"/>
      <c r="AL50" s="4"/>
      <c r="AM50" s="7"/>
      <c r="AN50" s="7"/>
      <c r="AO50" s="7"/>
      <c r="AP50" s="7"/>
      <c r="AQ50" s="37">
        <f t="shared" si="22"/>
        <v>3</v>
      </c>
      <c r="AR50" s="3">
        <f t="shared" si="25"/>
        <v>136</v>
      </c>
      <c r="AS50" s="8">
        <f t="shared" si="24"/>
        <v>2.2058823529411766E-2</v>
      </c>
    </row>
    <row r="51" spans="1:45" ht="12.75" customHeight="1" x14ac:dyDescent="0.2">
      <c r="A51" s="129"/>
      <c r="B51" s="24" t="s">
        <v>17</v>
      </c>
      <c r="C51" s="36">
        <v>4</v>
      </c>
      <c r="D51" s="25"/>
      <c r="E51" s="4"/>
      <c r="F51" s="4"/>
      <c r="G51" s="4"/>
      <c r="H51" s="4"/>
      <c r="I51" s="26"/>
      <c r="J51" s="4"/>
      <c r="K51" s="4"/>
      <c r="L51" s="57" t="s">
        <v>115</v>
      </c>
      <c r="M51" s="26"/>
      <c r="N51" s="4"/>
      <c r="O51" s="4"/>
      <c r="P51" s="4"/>
      <c r="Q51" s="26"/>
      <c r="R51" s="4"/>
      <c r="S51" s="57" t="s">
        <v>104</v>
      </c>
      <c r="T51" s="4"/>
      <c r="U51" s="26"/>
      <c r="V51" s="4"/>
      <c r="W51" s="4"/>
      <c r="X51" s="57" t="s">
        <v>115</v>
      </c>
      <c r="Y51" s="4"/>
      <c r="Z51" s="4"/>
      <c r="AA51" s="4"/>
      <c r="AB51" s="26"/>
      <c r="AC51" s="4"/>
      <c r="AD51" s="3"/>
      <c r="AE51" s="26"/>
      <c r="AF51" s="26"/>
      <c r="AG51" s="26"/>
      <c r="AH51" s="4"/>
      <c r="AI51" s="3"/>
      <c r="AJ51" s="7"/>
      <c r="AK51" s="56" t="s">
        <v>101</v>
      </c>
      <c r="AL51" s="4"/>
      <c r="AM51" s="7"/>
      <c r="AN51" s="7"/>
      <c r="AO51" s="7"/>
      <c r="AP51" s="7"/>
      <c r="AQ51" s="37">
        <f t="shared" si="22"/>
        <v>4</v>
      </c>
      <c r="AR51" s="3">
        <f t="shared" ref="AR51:AR52" si="26">34*2</f>
        <v>68</v>
      </c>
      <c r="AS51" s="8">
        <f t="shared" si="24"/>
        <v>5.8823529411764705E-2</v>
      </c>
    </row>
    <row r="52" spans="1:45" ht="12.75" customHeight="1" x14ac:dyDescent="0.2">
      <c r="A52" s="129"/>
      <c r="B52" s="24" t="s">
        <v>105</v>
      </c>
      <c r="C52" s="36">
        <v>4</v>
      </c>
      <c r="D52" s="22"/>
      <c r="E52" s="4"/>
      <c r="F52" s="4"/>
      <c r="G52" s="4"/>
      <c r="H52" s="4"/>
      <c r="I52" s="26"/>
      <c r="J52" s="57" t="s">
        <v>104</v>
      </c>
      <c r="K52" s="4"/>
      <c r="L52" s="4"/>
      <c r="M52" s="26"/>
      <c r="N52" s="4"/>
      <c r="O52" s="4"/>
      <c r="P52" s="4"/>
      <c r="Q52" s="26"/>
      <c r="R52" s="57" t="s">
        <v>104</v>
      </c>
      <c r="S52" s="4"/>
      <c r="T52" s="4"/>
      <c r="U52" s="26"/>
      <c r="V52" s="4"/>
      <c r="W52" s="4"/>
      <c r="X52" s="26"/>
      <c r="Y52" s="4"/>
      <c r="Z52" s="4"/>
      <c r="AA52" s="4"/>
      <c r="AB52" s="26"/>
      <c r="AC52" s="4"/>
      <c r="AD52" s="3"/>
      <c r="AE52" s="26"/>
      <c r="AF52" s="57" t="s">
        <v>104</v>
      </c>
      <c r="AG52" s="4"/>
      <c r="AH52" s="4"/>
      <c r="AI52" s="3"/>
      <c r="AJ52" s="7"/>
      <c r="AK52" s="4"/>
      <c r="AL52" s="4"/>
      <c r="AM52" s="7"/>
      <c r="AN52" s="7"/>
      <c r="AO52" s="7"/>
      <c r="AP52" s="7"/>
      <c r="AQ52" s="37">
        <f t="shared" si="22"/>
        <v>3</v>
      </c>
      <c r="AR52" s="3">
        <f t="shared" si="26"/>
        <v>68</v>
      </c>
      <c r="AS52" s="8">
        <f t="shared" si="24"/>
        <v>4.4117647058823532E-2</v>
      </c>
    </row>
    <row r="53" spans="1:45" ht="12.75" customHeight="1" x14ac:dyDescent="0.2">
      <c r="A53" s="129"/>
      <c r="B53" s="24" t="s">
        <v>71</v>
      </c>
      <c r="C53" s="36">
        <v>4</v>
      </c>
      <c r="D53" s="2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7"/>
      <c r="AN53" s="7"/>
      <c r="AO53" s="7"/>
      <c r="AP53" s="7"/>
      <c r="AQ53" s="37">
        <f t="shared" si="22"/>
        <v>0</v>
      </c>
      <c r="AR53" s="3">
        <f t="shared" ref="AR53:AR56" si="27">34*1</f>
        <v>34</v>
      </c>
      <c r="AS53" s="8">
        <f t="shared" si="24"/>
        <v>0</v>
      </c>
    </row>
    <row r="54" spans="1:45" ht="12.75" customHeight="1" x14ac:dyDescent="0.2">
      <c r="A54" s="129"/>
      <c r="B54" s="24" t="s">
        <v>52</v>
      </c>
      <c r="C54" s="36">
        <v>4</v>
      </c>
      <c r="D54" s="2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3"/>
      <c r="AJ54" s="4"/>
      <c r="AK54" s="4"/>
      <c r="AL54" s="4"/>
      <c r="AM54" s="7"/>
      <c r="AN54" s="7"/>
      <c r="AO54" s="7"/>
      <c r="AP54" s="7"/>
      <c r="AQ54" s="37">
        <f t="shared" si="22"/>
        <v>0</v>
      </c>
      <c r="AR54" s="3">
        <f t="shared" si="27"/>
        <v>34</v>
      </c>
      <c r="AS54" s="8">
        <f t="shared" si="24"/>
        <v>0</v>
      </c>
    </row>
    <row r="55" spans="1:45" ht="12.75" customHeight="1" x14ac:dyDescent="0.2">
      <c r="A55" s="129"/>
      <c r="B55" s="71" t="s">
        <v>53</v>
      </c>
      <c r="C55" s="36">
        <v>4</v>
      </c>
      <c r="D55" s="2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3"/>
      <c r="AJ55" s="4"/>
      <c r="AK55" s="4"/>
      <c r="AL55" s="4"/>
      <c r="AM55" s="7"/>
      <c r="AN55" s="7"/>
      <c r="AO55" s="7"/>
      <c r="AP55" s="7"/>
      <c r="AQ55" s="37">
        <f t="shared" si="22"/>
        <v>0</v>
      </c>
      <c r="AR55" s="3">
        <f t="shared" si="27"/>
        <v>34</v>
      </c>
      <c r="AS55" s="8">
        <f t="shared" si="24"/>
        <v>0</v>
      </c>
    </row>
    <row r="56" spans="1:45" ht="12.75" customHeight="1" x14ac:dyDescent="0.2">
      <c r="A56" s="129"/>
      <c r="B56" s="71" t="s">
        <v>54</v>
      </c>
      <c r="C56" s="36">
        <v>4</v>
      </c>
      <c r="D56" s="2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3"/>
      <c r="AG56" s="3"/>
      <c r="AH56" s="4"/>
      <c r="AI56" s="4"/>
      <c r="AJ56" s="7"/>
      <c r="AK56" s="3"/>
      <c r="AL56" s="4"/>
      <c r="AM56" s="7"/>
      <c r="AN56" s="7"/>
      <c r="AO56" s="7"/>
      <c r="AP56" s="7"/>
      <c r="AQ56" s="37">
        <f t="shared" si="22"/>
        <v>0</v>
      </c>
      <c r="AR56" s="3">
        <f t="shared" si="27"/>
        <v>34</v>
      </c>
      <c r="AS56" s="8">
        <f t="shared" si="24"/>
        <v>0</v>
      </c>
    </row>
    <row r="57" spans="1:45" ht="23.25" customHeight="1" x14ac:dyDescent="0.2">
      <c r="A57" s="129"/>
      <c r="B57" s="24" t="s">
        <v>69</v>
      </c>
      <c r="C57" s="36">
        <v>4</v>
      </c>
      <c r="D57" s="2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7"/>
      <c r="AK57" s="4"/>
      <c r="AL57" s="4"/>
      <c r="AM57" s="7"/>
      <c r="AN57" s="7"/>
      <c r="AO57" s="7"/>
      <c r="AP57" s="7"/>
      <c r="AQ57" s="37">
        <f t="shared" si="22"/>
        <v>0</v>
      </c>
      <c r="AR57" s="3">
        <f t="shared" ref="AR57" si="28">34*2</f>
        <v>68</v>
      </c>
      <c r="AS57" s="8">
        <f t="shared" si="24"/>
        <v>0</v>
      </c>
    </row>
    <row r="58" spans="1:45" ht="27.95" customHeight="1" x14ac:dyDescent="0.2">
      <c r="A58" s="87" t="s">
        <v>26</v>
      </c>
      <c r="B58" s="88"/>
      <c r="C58" s="88"/>
      <c r="D58" s="89"/>
      <c r="E58" s="104" t="s">
        <v>40</v>
      </c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83" t="s">
        <v>20</v>
      </c>
      <c r="AR58" s="83" t="s">
        <v>22</v>
      </c>
      <c r="AS58" s="80" t="s">
        <v>21</v>
      </c>
    </row>
    <row r="59" spans="1:45" ht="42.75" customHeight="1" x14ac:dyDescent="0.2">
      <c r="A59" s="117" t="s">
        <v>0</v>
      </c>
      <c r="B59" s="127"/>
      <c r="C59" s="118"/>
      <c r="D59" s="23" t="s">
        <v>18</v>
      </c>
      <c r="E59" s="91" t="s">
        <v>1</v>
      </c>
      <c r="F59" s="91"/>
      <c r="G59" s="91"/>
      <c r="H59" s="91"/>
      <c r="I59" s="91" t="s">
        <v>2</v>
      </c>
      <c r="J59" s="91"/>
      <c r="K59" s="91"/>
      <c r="L59" s="91"/>
      <c r="M59" s="91" t="s">
        <v>3</v>
      </c>
      <c r="N59" s="91"/>
      <c r="O59" s="91"/>
      <c r="P59" s="91"/>
      <c r="Q59" s="91" t="s">
        <v>4</v>
      </c>
      <c r="R59" s="91"/>
      <c r="S59" s="91"/>
      <c r="T59" s="91"/>
      <c r="U59" s="91" t="s">
        <v>5</v>
      </c>
      <c r="V59" s="91"/>
      <c r="W59" s="91"/>
      <c r="X59" s="91" t="s">
        <v>6</v>
      </c>
      <c r="Y59" s="91"/>
      <c r="Z59" s="91"/>
      <c r="AA59" s="91"/>
      <c r="AB59" s="91" t="s">
        <v>7</v>
      </c>
      <c r="AC59" s="91"/>
      <c r="AD59" s="91"/>
      <c r="AE59" s="91" t="s">
        <v>8</v>
      </c>
      <c r="AF59" s="91"/>
      <c r="AG59" s="91"/>
      <c r="AH59" s="91"/>
      <c r="AI59" s="91"/>
      <c r="AJ59" s="91" t="s">
        <v>9</v>
      </c>
      <c r="AK59" s="91"/>
      <c r="AL59" s="91"/>
      <c r="AM59" s="91" t="s">
        <v>10</v>
      </c>
      <c r="AN59" s="91"/>
      <c r="AO59" s="91"/>
      <c r="AP59" s="91"/>
      <c r="AQ59" s="84"/>
      <c r="AR59" s="84"/>
      <c r="AS59" s="81"/>
    </row>
    <row r="60" spans="1:45" ht="21" customHeight="1" x14ac:dyDescent="0.2">
      <c r="A60" s="119"/>
      <c r="B60" s="128"/>
      <c r="C60" s="120"/>
      <c r="D60" s="23" t="s">
        <v>19</v>
      </c>
      <c r="E60" s="5">
        <v>1</v>
      </c>
      <c r="F60" s="5">
        <v>2</v>
      </c>
      <c r="G60" s="5">
        <v>3</v>
      </c>
      <c r="H60" s="5">
        <v>4</v>
      </c>
      <c r="I60" s="5">
        <v>5</v>
      </c>
      <c r="J60" s="5">
        <v>6</v>
      </c>
      <c r="K60" s="5">
        <v>7</v>
      </c>
      <c r="L60" s="5">
        <v>8</v>
      </c>
      <c r="M60" s="5">
        <v>9</v>
      </c>
      <c r="N60" s="5">
        <v>10</v>
      </c>
      <c r="O60" s="5">
        <v>11</v>
      </c>
      <c r="P60" s="5">
        <v>12</v>
      </c>
      <c r="Q60" s="5">
        <v>13</v>
      </c>
      <c r="R60" s="5">
        <v>14</v>
      </c>
      <c r="S60" s="5">
        <v>15</v>
      </c>
      <c r="T60" s="5">
        <v>16</v>
      </c>
      <c r="U60" s="5">
        <v>17</v>
      </c>
      <c r="V60" s="5">
        <v>18</v>
      </c>
      <c r="W60" s="5">
        <v>19</v>
      </c>
      <c r="X60" s="5">
        <v>20</v>
      </c>
      <c r="Y60" s="5">
        <v>21</v>
      </c>
      <c r="Z60" s="5">
        <v>22</v>
      </c>
      <c r="AA60" s="5">
        <v>23</v>
      </c>
      <c r="AB60" s="5">
        <v>24</v>
      </c>
      <c r="AC60" s="5">
        <v>25</v>
      </c>
      <c r="AD60" s="5">
        <v>26</v>
      </c>
      <c r="AE60" s="5">
        <v>27</v>
      </c>
      <c r="AF60" s="5">
        <v>28</v>
      </c>
      <c r="AG60" s="5">
        <v>29</v>
      </c>
      <c r="AH60" s="5">
        <v>30</v>
      </c>
      <c r="AI60" s="5">
        <v>31</v>
      </c>
      <c r="AJ60" s="5">
        <v>32</v>
      </c>
      <c r="AK60" s="5">
        <v>33</v>
      </c>
      <c r="AL60" s="5">
        <v>34</v>
      </c>
      <c r="AM60" s="5">
        <v>35</v>
      </c>
      <c r="AN60" s="5">
        <v>36</v>
      </c>
      <c r="AO60" s="5">
        <v>37</v>
      </c>
      <c r="AP60" s="5">
        <v>38</v>
      </c>
      <c r="AQ60" s="85"/>
      <c r="AR60" s="90"/>
      <c r="AS60" s="90"/>
    </row>
    <row r="61" spans="1:45" ht="17.25" customHeight="1" x14ac:dyDescent="0.2">
      <c r="A61" s="129" t="s">
        <v>25</v>
      </c>
      <c r="B61" s="71" t="s">
        <v>13</v>
      </c>
      <c r="C61" s="24">
        <v>5</v>
      </c>
      <c r="D61" s="25"/>
      <c r="E61" s="4"/>
      <c r="F61" s="4"/>
      <c r="G61" s="57" t="s">
        <v>104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57" t="s">
        <v>104</v>
      </c>
      <c r="T61" s="4"/>
      <c r="U61" s="4"/>
      <c r="V61" s="4"/>
      <c r="W61" s="4"/>
      <c r="X61" s="4"/>
      <c r="Y61" s="57" t="s">
        <v>104</v>
      </c>
      <c r="Z61" s="4"/>
      <c r="AA61" s="4"/>
      <c r="AB61" s="4"/>
      <c r="AC61" s="4"/>
      <c r="AD61" s="4"/>
      <c r="AE61" s="4"/>
      <c r="AF61" s="4"/>
      <c r="AG61" s="56" t="s">
        <v>101</v>
      </c>
      <c r="AH61" s="4"/>
      <c r="AI61" s="4"/>
      <c r="AJ61" s="4"/>
      <c r="AK61" s="4"/>
      <c r="AL61" s="4"/>
      <c r="AM61" s="7"/>
      <c r="AN61" s="7"/>
      <c r="AO61" s="7"/>
      <c r="AP61" s="7"/>
      <c r="AQ61" s="37">
        <f t="shared" ref="AQ61:AQ71" si="29">COUNTA(E61:AP61)</f>
        <v>4</v>
      </c>
      <c r="AR61" s="3">
        <f t="shared" ref="AR61" si="30">34*5</f>
        <v>170</v>
      </c>
      <c r="AS61" s="8">
        <f t="shared" ref="AS61:AS71" si="31">AQ61/AR61</f>
        <v>2.3529411764705882E-2</v>
      </c>
    </row>
    <row r="62" spans="1:45" ht="18" customHeight="1" x14ac:dyDescent="0.2">
      <c r="A62" s="129"/>
      <c r="B62" s="71" t="s">
        <v>27</v>
      </c>
      <c r="C62" s="24">
        <v>5</v>
      </c>
      <c r="D62" s="25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57" t="s">
        <v>104</v>
      </c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7"/>
      <c r="AN62" s="7"/>
      <c r="AO62" s="7"/>
      <c r="AP62" s="7"/>
      <c r="AQ62" s="37">
        <f t="shared" si="29"/>
        <v>1</v>
      </c>
      <c r="AR62" s="3">
        <f t="shared" ref="AR62:AR63" si="32">34*3</f>
        <v>102</v>
      </c>
      <c r="AS62" s="8">
        <f t="shared" si="31"/>
        <v>9.8039215686274508E-3</v>
      </c>
    </row>
    <row r="63" spans="1:45" ht="25.5" customHeight="1" x14ac:dyDescent="0.2">
      <c r="A63" s="129"/>
      <c r="B63" s="71" t="s">
        <v>105</v>
      </c>
      <c r="C63" s="24">
        <v>5</v>
      </c>
      <c r="D63" s="20"/>
      <c r="E63" s="4"/>
      <c r="F63" s="4"/>
      <c r="G63" s="4"/>
      <c r="H63" s="4"/>
      <c r="I63" s="4"/>
      <c r="J63" s="57" t="s">
        <v>104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57" t="s">
        <v>104</v>
      </c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7"/>
      <c r="AN63" s="7"/>
      <c r="AO63" s="7"/>
      <c r="AP63" s="7"/>
      <c r="AQ63" s="37">
        <f t="shared" si="29"/>
        <v>2</v>
      </c>
      <c r="AR63" s="3">
        <f t="shared" si="32"/>
        <v>102</v>
      </c>
      <c r="AS63" s="8">
        <f t="shared" si="31"/>
        <v>1.9607843137254902E-2</v>
      </c>
    </row>
    <row r="64" spans="1:45" ht="21" customHeight="1" x14ac:dyDescent="0.2">
      <c r="A64" s="129"/>
      <c r="B64" s="71" t="s">
        <v>11</v>
      </c>
      <c r="C64" s="24">
        <v>5</v>
      </c>
      <c r="D64" s="25"/>
      <c r="E64" s="4"/>
      <c r="F64" s="4"/>
      <c r="G64" s="4"/>
      <c r="H64" s="57" t="s">
        <v>104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57" t="s">
        <v>104</v>
      </c>
      <c r="T64" s="4"/>
      <c r="U64" s="4"/>
      <c r="V64" s="4"/>
      <c r="W64" s="4"/>
      <c r="X64" s="4"/>
      <c r="Y64" s="4"/>
      <c r="Z64" s="57" t="s">
        <v>104</v>
      </c>
      <c r="AA64" s="4"/>
      <c r="AB64" s="4"/>
      <c r="AC64" s="4"/>
      <c r="AD64" s="4"/>
      <c r="AE64" s="4"/>
      <c r="AF64" s="4"/>
      <c r="AG64" s="4"/>
      <c r="AH64" s="56" t="s">
        <v>101</v>
      </c>
      <c r="AI64" s="7"/>
      <c r="AJ64" s="7"/>
      <c r="AK64" s="4"/>
      <c r="AL64" s="4"/>
      <c r="AM64" s="7"/>
      <c r="AN64" s="7"/>
      <c r="AO64" s="7"/>
      <c r="AP64" s="7"/>
      <c r="AQ64" s="37">
        <f t="shared" si="29"/>
        <v>4</v>
      </c>
      <c r="AR64" s="3">
        <f t="shared" ref="AR64" si="33">34*5</f>
        <v>170</v>
      </c>
      <c r="AS64" s="8">
        <f t="shared" si="31"/>
        <v>2.3529411764705882E-2</v>
      </c>
    </row>
    <row r="65" spans="1:45" ht="18.75" customHeight="1" x14ac:dyDescent="0.2">
      <c r="A65" s="129"/>
      <c r="B65" s="71" t="s">
        <v>28</v>
      </c>
      <c r="C65" s="24">
        <v>5</v>
      </c>
      <c r="D65" s="25"/>
      <c r="E65" s="4"/>
      <c r="F65" s="4"/>
      <c r="G65" s="4"/>
      <c r="H65" s="4"/>
      <c r="I65" s="4"/>
      <c r="J65" s="57" t="s">
        <v>104</v>
      </c>
      <c r="K65" s="4"/>
      <c r="L65" s="4"/>
      <c r="M65" s="4"/>
      <c r="N65" s="4"/>
      <c r="O65" s="4"/>
      <c r="P65" s="4"/>
      <c r="Q65" s="4"/>
      <c r="R65" s="57" t="s">
        <v>104</v>
      </c>
      <c r="S65" s="4"/>
      <c r="T65" s="4"/>
      <c r="U65" s="4"/>
      <c r="V65" s="4"/>
      <c r="W65" s="4"/>
      <c r="X65" s="4"/>
      <c r="Y65" s="4"/>
      <c r="Z65" s="4"/>
      <c r="AA65" s="4"/>
      <c r="AB65" s="57" t="s">
        <v>104</v>
      </c>
      <c r="AC65" s="4"/>
      <c r="AD65" s="4"/>
      <c r="AE65" s="4"/>
      <c r="AF65" s="4"/>
      <c r="AG65" s="4"/>
      <c r="AH65" s="4"/>
      <c r="AI65" s="7"/>
      <c r="AJ65" s="56" t="s">
        <v>101</v>
      </c>
      <c r="AK65" s="4"/>
      <c r="AL65" s="4"/>
      <c r="AM65" s="7"/>
      <c r="AN65" s="7"/>
      <c r="AO65" s="7"/>
      <c r="AP65" s="7"/>
      <c r="AQ65" s="37">
        <f t="shared" si="29"/>
        <v>4</v>
      </c>
      <c r="AR65" s="3">
        <f t="shared" ref="AR65" si="34">34*3</f>
        <v>102</v>
      </c>
      <c r="AS65" s="8">
        <f t="shared" si="31"/>
        <v>3.9215686274509803E-2</v>
      </c>
    </row>
    <row r="66" spans="1:45" ht="15.75" customHeight="1" x14ac:dyDescent="0.2">
      <c r="A66" s="129"/>
      <c r="B66" s="71" t="s">
        <v>30</v>
      </c>
      <c r="C66" s="24">
        <v>5</v>
      </c>
      <c r="D66" s="25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57" t="s">
        <v>104</v>
      </c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3"/>
      <c r="AK66" s="4"/>
      <c r="AL66" s="4"/>
      <c r="AM66" s="7"/>
      <c r="AN66" s="7"/>
      <c r="AO66" s="7"/>
      <c r="AP66" s="7"/>
      <c r="AQ66" s="37">
        <f t="shared" si="29"/>
        <v>1</v>
      </c>
      <c r="AR66" s="3">
        <f t="shared" ref="AR66:AR69" si="35">34*1</f>
        <v>34</v>
      </c>
      <c r="AS66" s="8">
        <f t="shared" si="31"/>
        <v>2.9411764705882353E-2</v>
      </c>
    </row>
    <row r="67" spans="1:45" ht="15.75" customHeight="1" x14ac:dyDescent="0.2">
      <c r="A67" s="129"/>
      <c r="B67" s="71" t="s">
        <v>29</v>
      </c>
      <c r="C67" s="24">
        <v>5</v>
      </c>
      <c r="D67" s="2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57" t="s">
        <v>104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3"/>
      <c r="AG67" s="3"/>
      <c r="AH67" s="4"/>
      <c r="AI67" s="56" t="s">
        <v>101</v>
      </c>
      <c r="AJ67" s="7"/>
      <c r="AK67" s="3"/>
      <c r="AL67" s="4"/>
      <c r="AM67" s="7"/>
      <c r="AN67" s="7"/>
      <c r="AO67" s="7"/>
      <c r="AP67" s="7"/>
      <c r="AQ67" s="37">
        <f t="shared" si="29"/>
        <v>2</v>
      </c>
      <c r="AR67" s="3">
        <f t="shared" si="35"/>
        <v>34</v>
      </c>
      <c r="AS67" s="8">
        <f t="shared" si="31"/>
        <v>5.8823529411764705E-2</v>
      </c>
    </row>
    <row r="68" spans="1:45" ht="14.25" customHeight="1" x14ac:dyDescent="0.2">
      <c r="A68" s="129"/>
      <c r="B68" s="24" t="s">
        <v>52</v>
      </c>
      <c r="C68" s="24">
        <v>5</v>
      </c>
      <c r="D68" s="2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3"/>
      <c r="AG68" s="3"/>
      <c r="AH68" s="4"/>
      <c r="AI68" s="4"/>
      <c r="AJ68" s="7"/>
      <c r="AK68" s="3"/>
      <c r="AL68" s="4"/>
      <c r="AM68" s="7"/>
      <c r="AN68" s="7"/>
      <c r="AO68" s="7"/>
      <c r="AP68" s="7"/>
      <c r="AQ68" s="37">
        <f t="shared" si="29"/>
        <v>0</v>
      </c>
      <c r="AR68" s="3">
        <f t="shared" si="35"/>
        <v>34</v>
      </c>
      <c r="AS68" s="8">
        <f t="shared" si="31"/>
        <v>0</v>
      </c>
    </row>
    <row r="69" spans="1:45" ht="12.75" customHeight="1" x14ac:dyDescent="0.2">
      <c r="A69" s="129"/>
      <c r="B69" s="71" t="s">
        <v>53</v>
      </c>
      <c r="C69" s="24">
        <v>5</v>
      </c>
      <c r="D69" s="2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3"/>
      <c r="AG69" s="3"/>
      <c r="AH69" s="4"/>
      <c r="AI69" s="4"/>
      <c r="AJ69" s="7"/>
      <c r="AK69" s="3"/>
      <c r="AL69" s="4"/>
      <c r="AM69" s="7"/>
      <c r="AN69" s="7"/>
      <c r="AO69" s="7"/>
      <c r="AP69" s="7"/>
      <c r="AQ69" s="37">
        <f t="shared" si="29"/>
        <v>0</v>
      </c>
      <c r="AR69" s="3">
        <f t="shared" si="35"/>
        <v>34</v>
      </c>
      <c r="AS69" s="8">
        <f t="shared" si="31"/>
        <v>0</v>
      </c>
    </row>
    <row r="70" spans="1:45" ht="12.75" customHeight="1" x14ac:dyDescent="0.2">
      <c r="A70" s="129"/>
      <c r="B70" s="24" t="s">
        <v>72</v>
      </c>
      <c r="C70" s="24">
        <v>5</v>
      </c>
      <c r="D70" s="25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3"/>
      <c r="AI70" s="3"/>
      <c r="AJ70" s="7"/>
      <c r="AK70" s="4"/>
      <c r="AL70" s="4"/>
      <c r="AM70" s="7"/>
      <c r="AN70" s="7"/>
      <c r="AO70" s="7"/>
      <c r="AP70" s="7"/>
      <c r="AQ70" s="37">
        <f t="shared" si="29"/>
        <v>0</v>
      </c>
      <c r="AR70" s="3">
        <f t="shared" ref="AR70:AR71" si="36">34*2</f>
        <v>68</v>
      </c>
      <c r="AS70" s="8">
        <f t="shared" si="31"/>
        <v>0</v>
      </c>
    </row>
    <row r="71" spans="1:45" ht="25.5" customHeight="1" x14ac:dyDescent="0.2">
      <c r="A71" s="129"/>
      <c r="B71" s="71" t="s">
        <v>69</v>
      </c>
      <c r="C71" s="24">
        <v>5</v>
      </c>
      <c r="D71" s="25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3"/>
      <c r="AI71" s="3"/>
      <c r="AJ71" s="7"/>
      <c r="AK71" s="4"/>
      <c r="AL71" s="4"/>
      <c r="AM71" s="7"/>
      <c r="AN71" s="7"/>
      <c r="AO71" s="7"/>
      <c r="AP71" s="7"/>
      <c r="AQ71" s="37">
        <f t="shared" si="29"/>
        <v>0</v>
      </c>
      <c r="AR71" s="3">
        <f t="shared" si="36"/>
        <v>68</v>
      </c>
      <c r="AS71" s="8">
        <f t="shared" si="31"/>
        <v>0</v>
      </c>
    </row>
    <row r="72" spans="1:45" s="2" customFormat="1" ht="29.45" customHeight="1" x14ac:dyDescent="0.2">
      <c r="A72" s="87" t="s">
        <v>31</v>
      </c>
      <c r="B72" s="88"/>
      <c r="C72" s="88"/>
      <c r="D72" s="89"/>
      <c r="E72" s="153" t="s">
        <v>40</v>
      </c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5"/>
      <c r="AQ72" s="83" t="s">
        <v>20</v>
      </c>
      <c r="AR72" s="83" t="s">
        <v>22</v>
      </c>
      <c r="AS72" s="80" t="s">
        <v>21</v>
      </c>
    </row>
    <row r="73" spans="1:45" s="6" customFormat="1" ht="36.75" customHeight="1" x14ac:dyDescent="0.2">
      <c r="A73" s="117" t="s">
        <v>0</v>
      </c>
      <c r="B73" s="127"/>
      <c r="C73" s="118"/>
      <c r="D73" s="23" t="s">
        <v>18</v>
      </c>
      <c r="E73" s="92" t="s">
        <v>1</v>
      </c>
      <c r="F73" s="93"/>
      <c r="G73" s="93"/>
      <c r="H73" s="94"/>
      <c r="I73" s="92" t="s">
        <v>2</v>
      </c>
      <c r="J73" s="93"/>
      <c r="K73" s="93"/>
      <c r="L73" s="94"/>
      <c r="M73" s="92" t="s">
        <v>3</v>
      </c>
      <c r="N73" s="93"/>
      <c r="O73" s="93"/>
      <c r="P73" s="94"/>
      <c r="Q73" s="92" t="s">
        <v>4</v>
      </c>
      <c r="R73" s="93"/>
      <c r="S73" s="93"/>
      <c r="T73" s="94"/>
      <c r="U73" s="92" t="s">
        <v>5</v>
      </c>
      <c r="V73" s="93"/>
      <c r="W73" s="94"/>
      <c r="X73" s="92" t="s">
        <v>6</v>
      </c>
      <c r="Y73" s="93"/>
      <c r="Z73" s="93"/>
      <c r="AA73" s="94"/>
      <c r="AB73" s="92" t="s">
        <v>7</v>
      </c>
      <c r="AC73" s="93"/>
      <c r="AD73" s="94"/>
      <c r="AE73" s="92" t="s">
        <v>8</v>
      </c>
      <c r="AF73" s="93"/>
      <c r="AG73" s="93"/>
      <c r="AH73" s="93"/>
      <c r="AI73" s="94"/>
      <c r="AJ73" s="92" t="s">
        <v>9</v>
      </c>
      <c r="AK73" s="93"/>
      <c r="AL73" s="94"/>
      <c r="AM73" s="92" t="s">
        <v>10</v>
      </c>
      <c r="AN73" s="93"/>
      <c r="AO73" s="93"/>
      <c r="AP73" s="94"/>
      <c r="AQ73" s="84"/>
      <c r="AR73" s="84"/>
      <c r="AS73" s="81"/>
    </row>
    <row r="74" spans="1:45" ht="18.75" customHeight="1" x14ac:dyDescent="0.2">
      <c r="A74" s="119"/>
      <c r="B74" s="128"/>
      <c r="C74" s="120"/>
      <c r="D74" s="23" t="s">
        <v>19</v>
      </c>
      <c r="E74" s="5">
        <v>1</v>
      </c>
      <c r="F74" s="5">
        <v>2</v>
      </c>
      <c r="G74" s="5">
        <v>3</v>
      </c>
      <c r="H74" s="5">
        <v>4</v>
      </c>
      <c r="I74" s="5">
        <v>5</v>
      </c>
      <c r="J74" s="5">
        <v>6</v>
      </c>
      <c r="K74" s="5">
        <v>7</v>
      </c>
      <c r="L74" s="5">
        <v>8</v>
      </c>
      <c r="M74" s="5">
        <v>9</v>
      </c>
      <c r="N74" s="5">
        <v>10</v>
      </c>
      <c r="O74" s="5">
        <v>11</v>
      </c>
      <c r="P74" s="5">
        <v>12</v>
      </c>
      <c r="Q74" s="5">
        <v>13</v>
      </c>
      <c r="R74" s="5">
        <v>14</v>
      </c>
      <c r="S74" s="5">
        <v>15</v>
      </c>
      <c r="T74" s="5">
        <v>16</v>
      </c>
      <c r="U74" s="5">
        <v>17</v>
      </c>
      <c r="V74" s="5">
        <v>18</v>
      </c>
      <c r="W74" s="5">
        <v>19</v>
      </c>
      <c r="X74" s="5">
        <v>20</v>
      </c>
      <c r="Y74" s="5">
        <v>21</v>
      </c>
      <c r="Z74" s="5">
        <v>22</v>
      </c>
      <c r="AA74" s="5">
        <v>23</v>
      </c>
      <c r="AB74" s="5">
        <v>24</v>
      </c>
      <c r="AC74" s="5">
        <v>25</v>
      </c>
      <c r="AD74" s="5">
        <v>26</v>
      </c>
      <c r="AE74" s="5">
        <v>27</v>
      </c>
      <c r="AF74" s="5">
        <v>28</v>
      </c>
      <c r="AG74" s="5">
        <v>29</v>
      </c>
      <c r="AH74" s="5">
        <v>30</v>
      </c>
      <c r="AI74" s="5">
        <v>31</v>
      </c>
      <c r="AJ74" s="5">
        <v>32</v>
      </c>
      <c r="AK74" s="5">
        <v>33</v>
      </c>
      <c r="AL74" s="5">
        <v>34</v>
      </c>
      <c r="AM74" s="5">
        <v>35</v>
      </c>
      <c r="AN74" s="5">
        <v>36</v>
      </c>
      <c r="AO74" s="5">
        <v>37</v>
      </c>
      <c r="AP74" s="5">
        <v>38</v>
      </c>
      <c r="AQ74" s="85"/>
      <c r="AR74" s="86"/>
      <c r="AS74" s="86"/>
    </row>
    <row r="75" spans="1:45" x14ac:dyDescent="0.2">
      <c r="A75" s="152" t="s">
        <v>25</v>
      </c>
      <c r="B75" s="71" t="s">
        <v>13</v>
      </c>
      <c r="C75" s="24">
        <v>6</v>
      </c>
      <c r="D75" s="25"/>
      <c r="E75" s="4"/>
      <c r="F75" s="4"/>
      <c r="G75" s="57" t="s">
        <v>104</v>
      </c>
      <c r="H75" s="4"/>
      <c r="I75" s="4"/>
      <c r="J75" s="4"/>
      <c r="K75" s="4"/>
      <c r="L75" s="57" t="s">
        <v>104</v>
      </c>
      <c r="M75" s="4"/>
      <c r="N75" s="4"/>
      <c r="O75" s="4"/>
      <c r="P75" s="4"/>
      <c r="Q75" s="4"/>
      <c r="R75" s="57" t="s">
        <v>104</v>
      </c>
      <c r="S75" s="4"/>
      <c r="T75" s="4"/>
      <c r="U75" s="4"/>
      <c r="V75" s="57" t="s">
        <v>104</v>
      </c>
      <c r="W75" s="4"/>
      <c r="X75" s="4"/>
      <c r="Y75" s="4"/>
      <c r="Z75" s="4"/>
      <c r="AA75" s="4"/>
      <c r="AB75" s="57" t="s">
        <v>104</v>
      </c>
      <c r="AC75" s="4"/>
      <c r="AD75" s="4"/>
      <c r="AE75" s="4"/>
      <c r="AF75" s="57" t="s">
        <v>104</v>
      </c>
      <c r="AG75" s="4"/>
      <c r="AH75" s="4"/>
      <c r="AI75" s="4"/>
      <c r="AJ75" s="4"/>
      <c r="AK75" s="56" t="s">
        <v>101</v>
      </c>
      <c r="AL75" s="4"/>
      <c r="AM75" s="7"/>
      <c r="AN75" s="7"/>
      <c r="AO75" s="7"/>
      <c r="AP75" s="7"/>
      <c r="AQ75" s="37">
        <f t="shared" ref="AQ75:AQ85" si="37">COUNTA(E75:AP75)</f>
        <v>7</v>
      </c>
      <c r="AR75" s="3">
        <f t="shared" ref="AR75" si="38">34*6</f>
        <v>204</v>
      </c>
      <c r="AS75" s="8">
        <f t="shared" ref="AS75:AS85" si="39">AQ75/AR75</f>
        <v>3.4313725490196081E-2</v>
      </c>
    </row>
    <row r="76" spans="1:45" x14ac:dyDescent="0.2">
      <c r="A76" s="152"/>
      <c r="B76" s="71" t="s">
        <v>27</v>
      </c>
      <c r="C76" s="24">
        <v>6</v>
      </c>
      <c r="D76" s="25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57" t="s">
        <v>104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56" t="s">
        <v>101</v>
      </c>
      <c r="AH76" s="4"/>
      <c r="AI76" s="4"/>
      <c r="AJ76" s="4"/>
      <c r="AK76" s="4"/>
      <c r="AL76" s="4"/>
      <c r="AM76" s="7"/>
      <c r="AN76" s="7"/>
      <c r="AO76" s="7"/>
      <c r="AP76" s="7"/>
      <c r="AQ76" s="37">
        <f t="shared" si="37"/>
        <v>2</v>
      </c>
      <c r="AR76" s="3">
        <f t="shared" ref="AR76:AR77" si="40">34*3</f>
        <v>102</v>
      </c>
      <c r="AS76" s="8">
        <f t="shared" si="39"/>
        <v>1.9607843137254902E-2</v>
      </c>
    </row>
    <row r="77" spans="1:45" ht="24" customHeight="1" x14ac:dyDescent="0.2">
      <c r="A77" s="152"/>
      <c r="B77" s="71" t="s">
        <v>105</v>
      </c>
      <c r="C77" s="24">
        <v>6</v>
      </c>
      <c r="D77" s="25"/>
      <c r="E77" s="4"/>
      <c r="F77" s="4"/>
      <c r="G77" s="4"/>
      <c r="H77" s="4"/>
      <c r="I77" s="4"/>
      <c r="J77" s="57" t="s">
        <v>104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7" t="s">
        <v>104</v>
      </c>
      <c r="Z77" s="4"/>
      <c r="AA77" s="4"/>
      <c r="AB77" s="4"/>
      <c r="AC77" s="4"/>
      <c r="AD77" s="4"/>
      <c r="AE77" s="4"/>
      <c r="AF77" s="4"/>
      <c r="AG77" s="4"/>
      <c r="AH77" s="4"/>
      <c r="AI77" s="7"/>
      <c r="AJ77" s="56" t="s">
        <v>101</v>
      </c>
      <c r="AK77" s="4"/>
      <c r="AL77" s="4"/>
      <c r="AM77" s="7"/>
      <c r="AN77" s="7"/>
      <c r="AO77" s="7"/>
      <c r="AP77" s="7"/>
      <c r="AQ77" s="37">
        <f t="shared" si="37"/>
        <v>3</v>
      </c>
      <c r="AR77" s="3">
        <f t="shared" si="40"/>
        <v>102</v>
      </c>
      <c r="AS77" s="8">
        <f t="shared" si="39"/>
        <v>2.9411764705882353E-2</v>
      </c>
    </row>
    <row r="78" spans="1:45" ht="12.75" customHeight="1" x14ac:dyDescent="0.2">
      <c r="A78" s="152"/>
      <c r="B78" s="71" t="s">
        <v>11</v>
      </c>
      <c r="C78" s="24">
        <v>6</v>
      </c>
      <c r="D78" s="25"/>
      <c r="E78" s="4"/>
      <c r="F78" s="4"/>
      <c r="G78" s="4"/>
      <c r="H78" s="57" t="s">
        <v>104</v>
      </c>
      <c r="I78" s="4"/>
      <c r="J78" s="4"/>
      <c r="K78" s="4"/>
      <c r="L78" s="4"/>
      <c r="M78" s="57" t="s">
        <v>104</v>
      </c>
      <c r="N78" s="4"/>
      <c r="O78" s="4"/>
      <c r="P78" s="4"/>
      <c r="Q78" s="4"/>
      <c r="R78" s="57" t="s">
        <v>104</v>
      </c>
      <c r="S78" s="4"/>
      <c r="T78" s="4"/>
      <c r="U78" s="4"/>
      <c r="V78" s="57" t="s">
        <v>104</v>
      </c>
      <c r="W78" s="4"/>
      <c r="X78" s="4"/>
      <c r="Y78" s="4"/>
      <c r="Z78" s="4"/>
      <c r="AA78" s="4"/>
      <c r="AB78" s="57" t="s">
        <v>104</v>
      </c>
      <c r="AC78" s="4"/>
      <c r="AD78" s="4"/>
      <c r="AE78" s="4"/>
      <c r="AF78" s="4"/>
      <c r="AG78" s="4"/>
      <c r="AH78" s="4"/>
      <c r="AI78" s="56" t="s">
        <v>101</v>
      </c>
      <c r="AJ78" s="7"/>
      <c r="AK78" s="4"/>
      <c r="AL78" s="4"/>
      <c r="AM78" s="7"/>
      <c r="AN78" s="7"/>
      <c r="AO78" s="7"/>
      <c r="AP78" s="7"/>
      <c r="AQ78" s="37">
        <f t="shared" si="37"/>
        <v>6</v>
      </c>
      <c r="AR78" s="3">
        <f t="shared" ref="AR78" si="41">34*5</f>
        <v>170</v>
      </c>
      <c r="AS78" s="8">
        <f t="shared" si="39"/>
        <v>3.5294117647058823E-2</v>
      </c>
    </row>
    <row r="79" spans="1:45" x14ac:dyDescent="0.2">
      <c r="A79" s="152"/>
      <c r="B79" s="71" t="s">
        <v>28</v>
      </c>
      <c r="C79" s="24">
        <v>6</v>
      </c>
      <c r="D79" s="25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57" t="s">
        <v>104</v>
      </c>
      <c r="AA79" s="4"/>
      <c r="AB79" s="4"/>
      <c r="AC79" s="4"/>
      <c r="AD79" s="4"/>
      <c r="AE79" s="4"/>
      <c r="AF79" s="4"/>
      <c r="AG79" s="4"/>
      <c r="AH79" s="4"/>
      <c r="AI79" s="7"/>
      <c r="AJ79" s="7"/>
      <c r="AK79" s="4"/>
      <c r="AL79" s="4"/>
      <c r="AM79" s="7"/>
      <c r="AN79" s="7"/>
      <c r="AO79" s="7"/>
      <c r="AP79" s="7"/>
      <c r="AQ79" s="37">
        <f t="shared" si="37"/>
        <v>1</v>
      </c>
      <c r="AR79" s="3">
        <f t="shared" ref="AR79" si="42">34*3</f>
        <v>102</v>
      </c>
      <c r="AS79" s="8">
        <f t="shared" si="39"/>
        <v>9.8039215686274508E-3</v>
      </c>
    </row>
    <row r="80" spans="1:45" ht="12.75" customHeight="1" x14ac:dyDescent="0.2">
      <c r="A80" s="152"/>
      <c r="B80" s="71" t="s">
        <v>30</v>
      </c>
      <c r="C80" s="24">
        <v>6</v>
      </c>
      <c r="D80" s="25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57" t="s">
        <v>104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3"/>
      <c r="AK80" s="4"/>
      <c r="AL80" s="4"/>
      <c r="AM80" s="7"/>
      <c r="AN80" s="7"/>
      <c r="AO80" s="7"/>
      <c r="AP80" s="7"/>
      <c r="AQ80" s="37">
        <f t="shared" si="37"/>
        <v>1</v>
      </c>
      <c r="AR80" s="3">
        <f t="shared" ref="AR80:AR83" si="43">34*1</f>
        <v>34</v>
      </c>
      <c r="AS80" s="8">
        <f t="shared" si="39"/>
        <v>2.9411764705882353E-2</v>
      </c>
    </row>
    <row r="81" spans="1:45" ht="12.75" customHeight="1" x14ac:dyDescent="0.2">
      <c r="A81" s="152"/>
      <c r="B81" s="71" t="s">
        <v>29</v>
      </c>
      <c r="C81" s="24">
        <v>6</v>
      </c>
      <c r="D81" s="25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57" t="s">
        <v>104</v>
      </c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3"/>
      <c r="AG81" s="56" t="s">
        <v>101</v>
      </c>
      <c r="AH81" s="4"/>
      <c r="AI81" s="4"/>
      <c r="AJ81" s="7"/>
      <c r="AK81" s="3"/>
      <c r="AL81" s="4"/>
      <c r="AM81" s="7"/>
      <c r="AN81" s="7"/>
      <c r="AO81" s="7"/>
      <c r="AP81" s="7"/>
      <c r="AQ81" s="37">
        <f t="shared" si="37"/>
        <v>2</v>
      </c>
      <c r="AR81" s="3">
        <f t="shared" si="43"/>
        <v>34</v>
      </c>
      <c r="AS81" s="8">
        <f t="shared" si="39"/>
        <v>5.8823529411764705E-2</v>
      </c>
    </row>
    <row r="82" spans="1:45" ht="12.75" customHeight="1" x14ac:dyDescent="0.2">
      <c r="A82" s="152"/>
      <c r="B82" s="24" t="s">
        <v>52</v>
      </c>
      <c r="C82" s="24">
        <v>6</v>
      </c>
      <c r="D82" s="25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3"/>
      <c r="AI82" s="3"/>
      <c r="AJ82" s="7"/>
      <c r="AK82" s="4"/>
      <c r="AL82" s="4"/>
      <c r="AM82" s="7"/>
      <c r="AN82" s="7"/>
      <c r="AO82" s="7"/>
      <c r="AP82" s="7"/>
      <c r="AQ82" s="37">
        <f t="shared" si="37"/>
        <v>0</v>
      </c>
      <c r="AR82" s="3">
        <f t="shared" si="43"/>
        <v>34</v>
      </c>
      <c r="AS82" s="8">
        <f t="shared" si="39"/>
        <v>0</v>
      </c>
    </row>
    <row r="83" spans="1:45" ht="12.75" customHeight="1" x14ac:dyDescent="0.2">
      <c r="A83" s="152"/>
      <c r="B83" s="24" t="s">
        <v>53</v>
      </c>
      <c r="C83" s="24">
        <v>6</v>
      </c>
      <c r="D83" s="25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3"/>
      <c r="AI83" s="3"/>
      <c r="AJ83" s="7"/>
      <c r="AK83" s="4"/>
      <c r="AL83" s="4"/>
      <c r="AM83" s="7"/>
      <c r="AN83" s="7"/>
      <c r="AO83" s="7"/>
      <c r="AP83" s="7"/>
      <c r="AQ83" s="37">
        <f t="shared" si="37"/>
        <v>0</v>
      </c>
      <c r="AR83" s="3">
        <f t="shared" si="43"/>
        <v>34</v>
      </c>
      <c r="AS83" s="8">
        <f t="shared" si="39"/>
        <v>0</v>
      </c>
    </row>
    <row r="84" spans="1:45" ht="12.75" customHeight="1" x14ac:dyDescent="0.2">
      <c r="A84" s="152"/>
      <c r="B84" s="24" t="s">
        <v>72</v>
      </c>
      <c r="C84" s="24">
        <v>6</v>
      </c>
      <c r="D84" s="25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3"/>
      <c r="AI84" s="3"/>
      <c r="AJ84" s="7"/>
      <c r="AK84" s="4"/>
      <c r="AL84" s="4"/>
      <c r="AM84" s="7"/>
      <c r="AN84" s="7"/>
      <c r="AO84" s="7"/>
      <c r="AP84" s="7"/>
      <c r="AQ84" s="37">
        <f t="shared" si="37"/>
        <v>0</v>
      </c>
      <c r="AR84" s="3">
        <f t="shared" ref="AR84:AR85" si="44">34*2</f>
        <v>68</v>
      </c>
      <c r="AS84" s="8">
        <f t="shared" si="39"/>
        <v>0</v>
      </c>
    </row>
    <row r="85" spans="1:45" ht="24" customHeight="1" x14ac:dyDescent="0.2">
      <c r="A85" s="152"/>
      <c r="B85" s="24" t="s">
        <v>69</v>
      </c>
      <c r="C85" s="24">
        <v>6</v>
      </c>
      <c r="D85" s="25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3"/>
      <c r="AI85" s="3"/>
      <c r="AJ85" s="7"/>
      <c r="AK85" s="4"/>
      <c r="AL85" s="4"/>
      <c r="AM85" s="7"/>
      <c r="AN85" s="7"/>
      <c r="AO85" s="7"/>
      <c r="AP85" s="7"/>
      <c r="AQ85" s="37">
        <f t="shared" si="37"/>
        <v>0</v>
      </c>
      <c r="AR85" s="3">
        <f t="shared" si="44"/>
        <v>68</v>
      </c>
      <c r="AS85" s="8">
        <f t="shared" si="39"/>
        <v>0</v>
      </c>
    </row>
    <row r="86" spans="1:45" s="2" customFormat="1" ht="34.5" customHeight="1" x14ac:dyDescent="0.2">
      <c r="A86" s="87" t="s">
        <v>33</v>
      </c>
      <c r="B86" s="88"/>
      <c r="C86" s="88"/>
      <c r="D86" s="89"/>
      <c r="E86" s="104" t="s">
        <v>40</v>
      </c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83" t="s">
        <v>20</v>
      </c>
      <c r="AR86" s="83" t="s">
        <v>22</v>
      </c>
      <c r="AS86" s="80" t="s">
        <v>21</v>
      </c>
    </row>
    <row r="87" spans="1:45" s="6" customFormat="1" ht="36" customHeight="1" x14ac:dyDescent="0.2">
      <c r="A87" s="117" t="s">
        <v>0</v>
      </c>
      <c r="B87" s="127"/>
      <c r="C87" s="118"/>
      <c r="D87" s="23" t="s">
        <v>18</v>
      </c>
      <c r="E87" s="91" t="s">
        <v>1</v>
      </c>
      <c r="F87" s="91"/>
      <c r="G87" s="91"/>
      <c r="H87" s="91"/>
      <c r="I87" s="91" t="s">
        <v>2</v>
      </c>
      <c r="J87" s="91"/>
      <c r="K87" s="91"/>
      <c r="L87" s="91"/>
      <c r="M87" s="91" t="s">
        <v>3</v>
      </c>
      <c r="N87" s="91"/>
      <c r="O87" s="91"/>
      <c r="P87" s="91"/>
      <c r="Q87" s="91" t="s">
        <v>4</v>
      </c>
      <c r="R87" s="91"/>
      <c r="S87" s="91"/>
      <c r="T87" s="91"/>
      <c r="U87" s="91" t="s">
        <v>5</v>
      </c>
      <c r="V87" s="91"/>
      <c r="W87" s="91"/>
      <c r="X87" s="91" t="s">
        <v>6</v>
      </c>
      <c r="Y87" s="91"/>
      <c r="Z87" s="91"/>
      <c r="AA87" s="91"/>
      <c r="AB87" s="91" t="s">
        <v>7</v>
      </c>
      <c r="AC87" s="91"/>
      <c r="AD87" s="91"/>
      <c r="AE87" s="91" t="s">
        <v>8</v>
      </c>
      <c r="AF87" s="91"/>
      <c r="AG87" s="91"/>
      <c r="AH87" s="91"/>
      <c r="AI87" s="91"/>
      <c r="AJ87" s="91" t="s">
        <v>9</v>
      </c>
      <c r="AK87" s="91"/>
      <c r="AL87" s="91"/>
      <c r="AM87" s="91" t="s">
        <v>10</v>
      </c>
      <c r="AN87" s="91"/>
      <c r="AO87" s="91"/>
      <c r="AP87" s="91"/>
      <c r="AQ87" s="84"/>
      <c r="AR87" s="84"/>
      <c r="AS87" s="81"/>
    </row>
    <row r="88" spans="1:45" ht="20.25" customHeight="1" x14ac:dyDescent="0.2">
      <c r="A88" s="119"/>
      <c r="B88" s="128"/>
      <c r="C88" s="120"/>
      <c r="D88" s="23" t="s">
        <v>19</v>
      </c>
      <c r="E88" s="5">
        <v>1</v>
      </c>
      <c r="F88" s="5">
        <v>2</v>
      </c>
      <c r="G88" s="5">
        <v>3</v>
      </c>
      <c r="H88" s="5">
        <v>4</v>
      </c>
      <c r="I88" s="5">
        <v>5</v>
      </c>
      <c r="J88" s="5">
        <v>6</v>
      </c>
      <c r="K88" s="5">
        <v>7</v>
      </c>
      <c r="L88" s="5">
        <v>8</v>
      </c>
      <c r="M88" s="5">
        <v>9</v>
      </c>
      <c r="N88" s="5">
        <v>10</v>
      </c>
      <c r="O88" s="5">
        <v>11</v>
      </c>
      <c r="P88" s="5">
        <v>12</v>
      </c>
      <c r="Q88" s="5">
        <v>13</v>
      </c>
      <c r="R88" s="5">
        <v>14</v>
      </c>
      <c r="S88" s="5">
        <v>15</v>
      </c>
      <c r="T88" s="5">
        <v>16</v>
      </c>
      <c r="U88" s="5">
        <v>17</v>
      </c>
      <c r="V88" s="5">
        <v>18</v>
      </c>
      <c r="W88" s="5">
        <v>19</v>
      </c>
      <c r="X88" s="5">
        <v>20</v>
      </c>
      <c r="Y88" s="5">
        <v>21</v>
      </c>
      <c r="Z88" s="5">
        <v>22</v>
      </c>
      <c r="AA88" s="5">
        <v>23</v>
      </c>
      <c r="AB88" s="5">
        <v>24</v>
      </c>
      <c r="AC88" s="5">
        <v>25</v>
      </c>
      <c r="AD88" s="5">
        <v>26</v>
      </c>
      <c r="AE88" s="5">
        <v>27</v>
      </c>
      <c r="AF88" s="5">
        <v>28</v>
      </c>
      <c r="AG88" s="5">
        <v>29</v>
      </c>
      <c r="AH88" s="5">
        <v>30</v>
      </c>
      <c r="AI88" s="5">
        <v>31</v>
      </c>
      <c r="AJ88" s="5">
        <v>32</v>
      </c>
      <c r="AK88" s="5">
        <v>33</v>
      </c>
      <c r="AL88" s="5">
        <v>34</v>
      </c>
      <c r="AM88" s="5">
        <v>35</v>
      </c>
      <c r="AN88" s="5">
        <v>36</v>
      </c>
      <c r="AO88" s="5">
        <v>37</v>
      </c>
      <c r="AP88" s="5">
        <v>38</v>
      </c>
      <c r="AQ88" s="85"/>
      <c r="AR88" s="82"/>
      <c r="AS88" s="82"/>
    </row>
    <row r="89" spans="1:45" x14ac:dyDescent="0.2">
      <c r="A89" s="129" t="s">
        <v>25</v>
      </c>
      <c r="B89" s="71" t="s">
        <v>13</v>
      </c>
      <c r="C89" s="24">
        <v>7</v>
      </c>
      <c r="D89" s="25"/>
      <c r="E89" s="4"/>
      <c r="F89" s="4"/>
      <c r="G89" s="57" t="s">
        <v>104</v>
      </c>
      <c r="H89" s="4"/>
      <c r="I89" s="4"/>
      <c r="J89" s="4"/>
      <c r="K89" s="4"/>
      <c r="L89" s="4"/>
      <c r="M89" s="57" t="s">
        <v>104</v>
      </c>
      <c r="N89" s="4"/>
      <c r="O89" s="4"/>
      <c r="P89" s="4"/>
      <c r="Q89" s="4"/>
      <c r="R89" s="57" t="s">
        <v>104</v>
      </c>
      <c r="S89" s="4"/>
      <c r="T89" s="4"/>
      <c r="U89" s="4"/>
      <c r="V89" s="4"/>
      <c r="W89" s="57" t="s">
        <v>104</v>
      </c>
      <c r="X89" s="4"/>
      <c r="Y89" s="4"/>
      <c r="Z89" s="4"/>
      <c r="AA89" s="57" t="s">
        <v>104</v>
      </c>
      <c r="AB89" s="4"/>
      <c r="AC89" s="4"/>
      <c r="AD89" s="4"/>
      <c r="AE89" s="4"/>
      <c r="AF89" s="57" t="s">
        <v>104</v>
      </c>
      <c r="AG89" s="4"/>
      <c r="AH89" s="4"/>
      <c r="AI89" s="56" t="s">
        <v>101</v>
      </c>
      <c r="AJ89" s="4"/>
      <c r="AK89" s="4"/>
      <c r="AL89" s="4"/>
      <c r="AM89" s="7"/>
      <c r="AN89" s="7"/>
      <c r="AO89" s="7"/>
      <c r="AP89" s="7"/>
      <c r="AQ89" s="37">
        <f t="shared" ref="AQ89:AQ103" si="45">COUNTA(E89:AP89)</f>
        <v>7</v>
      </c>
      <c r="AR89" s="3">
        <f t="shared" ref="AR89" si="46">34*4</f>
        <v>136</v>
      </c>
      <c r="AS89" s="8">
        <f t="shared" ref="AS89:AS103" si="47">AQ89/AR89</f>
        <v>5.1470588235294115E-2</v>
      </c>
    </row>
    <row r="90" spans="1:45" ht="12.75" customHeight="1" x14ac:dyDescent="0.2">
      <c r="A90" s="129"/>
      <c r="B90" s="71" t="s">
        <v>27</v>
      </c>
      <c r="C90" s="24">
        <v>7</v>
      </c>
      <c r="D90" s="25"/>
      <c r="E90" s="4"/>
      <c r="F90" s="4"/>
      <c r="G90" s="4"/>
      <c r="H90" s="4"/>
      <c r="I90" s="4"/>
      <c r="J90" s="57" t="s">
        <v>104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7"/>
      <c r="AN90" s="7"/>
      <c r="AO90" s="7"/>
      <c r="AP90" s="7"/>
      <c r="AQ90" s="37">
        <f t="shared" si="45"/>
        <v>1</v>
      </c>
      <c r="AR90" s="3">
        <f t="shared" ref="AR90" si="48">34*2</f>
        <v>68</v>
      </c>
      <c r="AS90" s="8">
        <f t="shared" si="47"/>
        <v>1.4705882352941176E-2</v>
      </c>
    </row>
    <row r="91" spans="1:45" ht="12.75" customHeight="1" x14ac:dyDescent="0.2">
      <c r="A91" s="129"/>
      <c r="B91" s="71" t="s">
        <v>12</v>
      </c>
      <c r="C91" s="24">
        <v>7</v>
      </c>
      <c r="D91" s="22"/>
      <c r="E91" s="4"/>
      <c r="F91" s="4"/>
      <c r="G91" s="4"/>
      <c r="H91" s="57" t="s">
        <v>104</v>
      </c>
      <c r="I91" s="4"/>
      <c r="J91" s="4"/>
      <c r="K91" s="4"/>
      <c r="L91" s="4"/>
      <c r="M91" s="4"/>
      <c r="N91" s="4"/>
      <c r="O91" s="4"/>
      <c r="P91" s="4"/>
      <c r="Q91" s="57" t="s">
        <v>104</v>
      </c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57" t="s">
        <v>104</v>
      </c>
      <c r="AD91" s="4"/>
      <c r="AE91" s="4"/>
      <c r="AF91" s="4"/>
      <c r="AG91" s="4"/>
      <c r="AH91" s="56" t="s">
        <v>101</v>
      </c>
      <c r="AI91" s="4"/>
      <c r="AJ91" s="4"/>
      <c r="AK91" s="4"/>
      <c r="AL91" s="4"/>
      <c r="AM91" s="7"/>
      <c r="AN91" s="7"/>
      <c r="AO91" s="7"/>
      <c r="AP91" s="7"/>
      <c r="AQ91" s="37">
        <f t="shared" si="45"/>
        <v>4</v>
      </c>
      <c r="AR91" s="3">
        <f t="shared" ref="AR91:AR92" si="49">34*3</f>
        <v>102</v>
      </c>
      <c r="AS91" s="8">
        <f t="shared" si="47"/>
        <v>3.9215686274509803E-2</v>
      </c>
    </row>
    <row r="92" spans="1:45" ht="12.75" customHeight="1" x14ac:dyDescent="0.2">
      <c r="A92" s="129"/>
      <c r="B92" s="71" t="s">
        <v>82</v>
      </c>
      <c r="C92" s="24">
        <v>7</v>
      </c>
      <c r="D92" s="25"/>
      <c r="E92" s="4"/>
      <c r="F92" s="4"/>
      <c r="G92" s="57" t="s">
        <v>104</v>
      </c>
      <c r="H92" s="4"/>
      <c r="I92" s="4"/>
      <c r="J92" s="4"/>
      <c r="K92" s="4"/>
      <c r="L92" s="57" t="s">
        <v>104</v>
      </c>
      <c r="M92" s="4"/>
      <c r="N92" s="4"/>
      <c r="O92" s="4"/>
      <c r="P92" s="4"/>
      <c r="Q92" s="4"/>
      <c r="R92" s="57" t="s">
        <v>104</v>
      </c>
      <c r="S92" s="4"/>
      <c r="T92" s="4"/>
      <c r="U92" s="4"/>
      <c r="V92" s="4"/>
      <c r="W92" s="57" t="s">
        <v>104</v>
      </c>
      <c r="X92" s="4"/>
      <c r="Y92" s="4"/>
      <c r="Z92" s="4"/>
      <c r="AA92" s="4"/>
      <c r="AB92" s="4"/>
      <c r="AC92" s="4"/>
      <c r="AD92" s="57" t="s">
        <v>104</v>
      </c>
      <c r="AE92" s="4"/>
      <c r="AF92" s="4"/>
      <c r="AG92" s="4"/>
      <c r="AH92" s="4"/>
      <c r="AI92" s="7"/>
      <c r="AJ92" s="56" t="s">
        <v>101</v>
      </c>
      <c r="AK92" s="4"/>
      <c r="AL92" s="4"/>
      <c r="AM92" s="7"/>
      <c r="AN92" s="7"/>
      <c r="AO92" s="7"/>
      <c r="AP92" s="7"/>
      <c r="AQ92" s="37">
        <f t="shared" si="45"/>
        <v>6</v>
      </c>
      <c r="AR92" s="3">
        <f t="shared" si="49"/>
        <v>102</v>
      </c>
      <c r="AS92" s="8">
        <f t="shared" si="47"/>
        <v>5.8823529411764705E-2</v>
      </c>
    </row>
    <row r="93" spans="1:45" x14ac:dyDescent="0.2">
      <c r="A93" s="129"/>
      <c r="B93" s="71" t="s">
        <v>83</v>
      </c>
      <c r="C93" s="24">
        <v>7</v>
      </c>
      <c r="D93" s="22"/>
      <c r="E93" s="4"/>
      <c r="F93" s="4"/>
      <c r="G93" s="57" t="s">
        <v>104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57" t="s">
        <v>104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57" t="s">
        <v>104</v>
      </c>
      <c r="AE93" s="4"/>
      <c r="AF93" s="4"/>
      <c r="AG93" s="4"/>
      <c r="AH93" s="4"/>
      <c r="AI93" s="7"/>
      <c r="AJ93" s="7"/>
      <c r="AK93" s="4"/>
      <c r="AL93" s="4"/>
      <c r="AM93" s="7"/>
      <c r="AN93" s="7"/>
      <c r="AO93" s="7"/>
      <c r="AP93" s="7"/>
      <c r="AQ93" s="37">
        <f t="shared" si="45"/>
        <v>3</v>
      </c>
      <c r="AR93" s="3">
        <f t="shared" ref="AR93" si="50">34*2</f>
        <v>68</v>
      </c>
      <c r="AS93" s="8">
        <f t="shared" si="47"/>
        <v>4.4117647058823532E-2</v>
      </c>
    </row>
    <row r="94" spans="1:45" ht="12.75" customHeight="1" x14ac:dyDescent="0.2">
      <c r="A94" s="129"/>
      <c r="B94" s="71" t="s">
        <v>84</v>
      </c>
      <c r="C94" s="24">
        <v>7</v>
      </c>
      <c r="D94" s="2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7"/>
      <c r="AJ94" s="7"/>
      <c r="AK94" s="4"/>
      <c r="AL94" s="4"/>
      <c r="AM94" s="7"/>
      <c r="AN94" s="7"/>
      <c r="AO94" s="7"/>
      <c r="AP94" s="7"/>
      <c r="AQ94" s="37">
        <f t="shared" si="45"/>
        <v>0</v>
      </c>
      <c r="AR94" s="3">
        <f t="shared" ref="AR94:AR95" si="51">34*1</f>
        <v>34</v>
      </c>
      <c r="AS94" s="8">
        <f t="shared" si="47"/>
        <v>0</v>
      </c>
    </row>
    <row r="95" spans="1:45" ht="12.75" customHeight="1" x14ac:dyDescent="0.2">
      <c r="A95" s="129"/>
      <c r="B95" s="71" t="s">
        <v>35</v>
      </c>
      <c r="C95" s="24">
        <v>7</v>
      </c>
      <c r="D95" s="25"/>
      <c r="E95" s="4"/>
      <c r="F95" s="4"/>
      <c r="G95" s="4"/>
      <c r="H95" s="4"/>
      <c r="I95" s="57" t="s">
        <v>104</v>
      </c>
      <c r="J95" s="4"/>
      <c r="K95" s="4"/>
      <c r="L95" s="4"/>
      <c r="M95" s="4"/>
      <c r="N95" s="4"/>
      <c r="O95" s="4"/>
      <c r="P95" s="4"/>
      <c r="Q95" s="4"/>
      <c r="R95" s="4"/>
      <c r="S95" s="57" t="s">
        <v>104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57" t="s">
        <v>104</v>
      </c>
      <c r="AF95" s="4"/>
      <c r="AG95" s="4"/>
      <c r="AH95" s="4"/>
      <c r="AI95" s="4"/>
      <c r="AJ95" s="3"/>
      <c r="AK95" s="4"/>
      <c r="AL95" s="4"/>
      <c r="AM95" s="7"/>
      <c r="AN95" s="7"/>
      <c r="AO95" s="7"/>
      <c r="AP95" s="7"/>
      <c r="AQ95" s="37">
        <f t="shared" si="45"/>
        <v>3</v>
      </c>
      <c r="AR95" s="3">
        <f t="shared" si="51"/>
        <v>34</v>
      </c>
      <c r="AS95" s="8">
        <f t="shared" si="47"/>
        <v>8.8235294117647065E-2</v>
      </c>
    </row>
    <row r="96" spans="1:45" ht="12.75" customHeight="1" x14ac:dyDescent="0.2">
      <c r="A96" s="129"/>
      <c r="B96" s="71" t="s">
        <v>28</v>
      </c>
      <c r="C96" s="24">
        <v>7</v>
      </c>
      <c r="D96" s="25"/>
      <c r="E96" s="4"/>
      <c r="F96" s="4"/>
      <c r="G96" s="4"/>
      <c r="H96" s="4"/>
      <c r="I96" s="4"/>
      <c r="J96" s="4"/>
      <c r="K96" s="4"/>
      <c r="L96" s="57" t="s">
        <v>104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57" t="s">
        <v>104</v>
      </c>
      <c r="Y96" s="4"/>
      <c r="Z96" s="4"/>
      <c r="AA96" s="4"/>
      <c r="AB96" s="4"/>
      <c r="AC96" s="4"/>
      <c r="AD96" s="4"/>
      <c r="AE96" s="4"/>
      <c r="AF96" s="3"/>
      <c r="AG96" s="3"/>
      <c r="AH96" s="4"/>
      <c r="AI96" s="4"/>
      <c r="AJ96" s="7"/>
      <c r="AK96" s="56" t="s">
        <v>101</v>
      </c>
      <c r="AL96" s="4"/>
      <c r="AM96" s="7"/>
      <c r="AN96" s="7"/>
      <c r="AO96" s="7"/>
      <c r="AP96" s="7"/>
      <c r="AQ96" s="37">
        <f t="shared" si="45"/>
        <v>3</v>
      </c>
      <c r="AR96" s="3">
        <f t="shared" ref="AR96" si="52">34*3</f>
        <v>102</v>
      </c>
      <c r="AS96" s="8">
        <f t="shared" si="47"/>
        <v>2.9411764705882353E-2</v>
      </c>
    </row>
    <row r="97" spans="1:57" ht="12.75" customHeight="1" x14ac:dyDescent="0.2">
      <c r="A97" s="129"/>
      <c r="B97" s="71" t="s">
        <v>30</v>
      </c>
      <c r="C97" s="24">
        <v>7</v>
      </c>
      <c r="D97" s="25"/>
      <c r="E97" s="4"/>
      <c r="F97" s="4"/>
      <c r="G97" s="4"/>
      <c r="H97" s="4"/>
      <c r="I97" s="4"/>
      <c r="J97" s="4"/>
      <c r="K97" s="57" t="s">
        <v>104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57" t="s">
        <v>104</v>
      </c>
      <c r="AA97" s="4"/>
      <c r="AB97" s="4"/>
      <c r="AC97" s="4"/>
      <c r="AD97" s="4"/>
      <c r="AE97" s="4"/>
      <c r="AF97" s="4"/>
      <c r="AG97" s="56" t="s">
        <v>101</v>
      </c>
      <c r="AH97" s="3"/>
      <c r="AI97" s="3"/>
      <c r="AJ97" s="7"/>
      <c r="AK97" s="4"/>
      <c r="AL97" s="4"/>
      <c r="AM97" s="7"/>
      <c r="AN97" s="7"/>
      <c r="AO97" s="7"/>
      <c r="AP97" s="7"/>
      <c r="AQ97" s="37">
        <f t="shared" si="45"/>
        <v>3</v>
      </c>
      <c r="AR97" s="3">
        <f t="shared" ref="AR97:AR98" si="53">34*2</f>
        <v>68</v>
      </c>
      <c r="AS97" s="8">
        <f t="shared" si="47"/>
        <v>4.4117647058823532E-2</v>
      </c>
    </row>
    <row r="98" spans="1:57" ht="12.75" customHeight="1" x14ac:dyDescent="0.2">
      <c r="A98" s="129"/>
      <c r="B98" s="71" t="s">
        <v>34</v>
      </c>
      <c r="C98" s="24">
        <v>7</v>
      </c>
      <c r="D98" s="25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57" t="s">
        <v>104</v>
      </c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57" t="s">
        <v>104</v>
      </c>
      <c r="AC98" s="4"/>
      <c r="AD98" s="4"/>
      <c r="AE98" s="4"/>
      <c r="AF98" s="4"/>
      <c r="AG98" s="4"/>
      <c r="AH98" s="3"/>
      <c r="AI98" s="56" t="s">
        <v>101</v>
      </c>
      <c r="AJ98" s="7"/>
      <c r="AK98" s="4"/>
      <c r="AL98" s="4"/>
      <c r="AM98" s="7"/>
      <c r="AN98" s="7"/>
      <c r="AO98" s="7"/>
      <c r="AP98" s="7"/>
      <c r="AQ98" s="37">
        <f t="shared" si="45"/>
        <v>3</v>
      </c>
      <c r="AR98" s="3">
        <f t="shared" si="53"/>
        <v>68</v>
      </c>
      <c r="AS98" s="8">
        <f t="shared" si="47"/>
        <v>4.4117647058823532E-2</v>
      </c>
      <c r="BE98" s="4"/>
    </row>
    <row r="99" spans="1:57" ht="12.75" customHeight="1" x14ac:dyDescent="0.2">
      <c r="A99" s="129"/>
      <c r="B99" s="71" t="s">
        <v>29</v>
      </c>
      <c r="C99" s="24">
        <v>7</v>
      </c>
      <c r="D99" s="22"/>
      <c r="E99" s="4"/>
      <c r="F99" s="4"/>
      <c r="G99" s="4"/>
      <c r="H99" s="4"/>
      <c r="I99" s="4"/>
      <c r="J99" s="4"/>
      <c r="K99" s="4"/>
      <c r="L99" s="57" t="s">
        <v>104</v>
      </c>
      <c r="M99" s="4"/>
      <c r="N99" s="4"/>
      <c r="O99" s="4"/>
      <c r="P99" s="4"/>
      <c r="Q99" s="4"/>
      <c r="R99" s="4"/>
      <c r="S99" s="4"/>
      <c r="T99" s="57" t="s">
        <v>104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3"/>
      <c r="AI99" s="4"/>
      <c r="AJ99" s="4"/>
      <c r="AK99" s="4"/>
      <c r="AL99" s="4"/>
      <c r="AM99" s="7"/>
      <c r="AN99" s="7"/>
      <c r="AO99" s="7"/>
      <c r="AP99" s="7"/>
      <c r="AQ99" s="37">
        <f t="shared" si="45"/>
        <v>2</v>
      </c>
      <c r="AR99" s="3">
        <f t="shared" ref="AR99:AR101" si="54">34*1</f>
        <v>34</v>
      </c>
      <c r="AS99" s="8">
        <f t="shared" si="47"/>
        <v>5.8823529411764705E-2</v>
      </c>
    </row>
    <row r="100" spans="1:57" ht="12.75" customHeight="1" x14ac:dyDescent="0.2">
      <c r="A100" s="129"/>
      <c r="B100" s="24" t="s">
        <v>52</v>
      </c>
      <c r="C100" s="24">
        <v>7</v>
      </c>
      <c r="D100" s="2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56" t="s">
        <v>101</v>
      </c>
      <c r="AI100" s="4"/>
      <c r="AJ100" s="4"/>
      <c r="AK100" s="4"/>
      <c r="AL100" s="4"/>
      <c r="AM100" s="7"/>
      <c r="AN100" s="7"/>
      <c r="AO100" s="7"/>
      <c r="AP100" s="7"/>
      <c r="AQ100" s="37">
        <f t="shared" si="45"/>
        <v>1</v>
      </c>
      <c r="AR100" s="3">
        <f t="shared" si="54"/>
        <v>34</v>
      </c>
      <c r="AS100" s="8">
        <f t="shared" si="47"/>
        <v>2.9411764705882353E-2</v>
      </c>
    </row>
    <row r="101" spans="1:57" ht="12.75" customHeight="1" x14ac:dyDescent="0.2">
      <c r="A101" s="129"/>
      <c r="B101" s="24" t="s">
        <v>53</v>
      </c>
      <c r="C101" s="24">
        <v>7</v>
      </c>
      <c r="D101" s="2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3"/>
      <c r="AI101" s="4"/>
      <c r="AJ101" s="4"/>
      <c r="AK101" s="4"/>
      <c r="AL101" s="4"/>
      <c r="AM101" s="7"/>
      <c r="AN101" s="7"/>
      <c r="AO101" s="7"/>
      <c r="AP101" s="7"/>
      <c r="AQ101" s="37">
        <f t="shared" si="45"/>
        <v>0</v>
      </c>
      <c r="AR101" s="3">
        <f t="shared" si="54"/>
        <v>34</v>
      </c>
      <c r="AS101" s="8">
        <f t="shared" si="47"/>
        <v>0</v>
      </c>
    </row>
    <row r="102" spans="1:57" ht="12.75" customHeight="1" x14ac:dyDescent="0.2">
      <c r="A102" s="129"/>
      <c r="B102" s="24" t="s">
        <v>72</v>
      </c>
      <c r="C102" s="24">
        <v>7</v>
      </c>
      <c r="D102" s="2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3"/>
      <c r="AI102" s="4"/>
      <c r="AJ102" s="4"/>
      <c r="AK102" s="4"/>
      <c r="AL102" s="4"/>
      <c r="AM102" s="7"/>
      <c r="AN102" s="7"/>
      <c r="AO102" s="7"/>
      <c r="AP102" s="7"/>
      <c r="AQ102" s="37">
        <f t="shared" si="45"/>
        <v>0</v>
      </c>
      <c r="AR102" s="3">
        <f t="shared" ref="AR102:AR103" si="55">34*2</f>
        <v>68</v>
      </c>
      <c r="AS102" s="8">
        <f t="shared" si="47"/>
        <v>0</v>
      </c>
    </row>
    <row r="103" spans="1:57" ht="12.75" customHeight="1" x14ac:dyDescent="0.2">
      <c r="A103" s="129"/>
      <c r="B103" s="24" t="s">
        <v>69</v>
      </c>
      <c r="C103" s="24">
        <v>7</v>
      </c>
      <c r="D103" s="2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3"/>
      <c r="AI103" s="4"/>
      <c r="AJ103" s="4"/>
      <c r="AK103" s="4"/>
      <c r="AL103" s="4"/>
      <c r="AM103" s="7"/>
      <c r="AN103" s="7"/>
      <c r="AO103" s="7"/>
      <c r="AP103" s="7"/>
      <c r="AQ103" s="37">
        <f t="shared" si="45"/>
        <v>0</v>
      </c>
      <c r="AR103" s="3">
        <f t="shared" si="55"/>
        <v>68</v>
      </c>
      <c r="AS103" s="8">
        <f t="shared" si="47"/>
        <v>0</v>
      </c>
    </row>
    <row r="104" spans="1:57" s="2" customFormat="1" ht="30.95" customHeight="1" x14ac:dyDescent="0.2">
      <c r="A104" s="87" t="s">
        <v>36</v>
      </c>
      <c r="B104" s="88"/>
      <c r="C104" s="88"/>
      <c r="D104" s="89"/>
      <c r="E104" s="104" t="s">
        <v>40</v>
      </c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83" t="s">
        <v>20</v>
      </c>
      <c r="AR104" s="83" t="s">
        <v>22</v>
      </c>
      <c r="AS104" s="80" t="s">
        <v>21</v>
      </c>
    </row>
    <row r="105" spans="1:57" s="6" customFormat="1" ht="34.5" customHeight="1" x14ac:dyDescent="0.2">
      <c r="A105" s="117" t="s">
        <v>0</v>
      </c>
      <c r="B105" s="127"/>
      <c r="C105" s="118"/>
      <c r="D105" s="23" t="s">
        <v>18</v>
      </c>
      <c r="E105" s="91" t="s">
        <v>1</v>
      </c>
      <c r="F105" s="91"/>
      <c r="G105" s="91"/>
      <c r="H105" s="91"/>
      <c r="I105" s="91" t="s">
        <v>2</v>
      </c>
      <c r="J105" s="91"/>
      <c r="K105" s="91"/>
      <c r="L105" s="91"/>
      <c r="M105" s="91" t="s">
        <v>3</v>
      </c>
      <c r="N105" s="91"/>
      <c r="O105" s="91"/>
      <c r="P105" s="91"/>
      <c r="Q105" s="91" t="s">
        <v>4</v>
      </c>
      <c r="R105" s="91"/>
      <c r="S105" s="91"/>
      <c r="T105" s="91"/>
      <c r="U105" s="91" t="s">
        <v>5</v>
      </c>
      <c r="V105" s="91"/>
      <c r="W105" s="91"/>
      <c r="X105" s="91" t="s">
        <v>6</v>
      </c>
      <c r="Y105" s="91"/>
      <c r="Z105" s="91"/>
      <c r="AA105" s="91"/>
      <c r="AB105" s="91" t="s">
        <v>7</v>
      </c>
      <c r="AC105" s="91"/>
      <c r="AD105" s="91"/>
      <c r="AE105" s="91" t="s">
        <v>8</v>
      </c>
      <c r="AF105" s="91"/>
      <c r="AG105" s="91"/>
      <c r="AH105" s="91"/>
      <c r="AI105" s="91"/>
      <c r="AJ105" s="91" t="s">
        <v>9</v>
      </c>
      <c r="AK105" s="91"/>
      <c r="AL105" s="91"/>
      <c r="AM105" s="91" t="s">
        <v>10</v>
      </c>
      <c r="AN105" s="91"/>
      <c r="AO105" s="91"/>
      <c r="AP105" s="91"/>
      <c r="AQ105" s="84"/>
      <c r="AR105" s="84"/>
      <c r="AS105" s="81"/>
    </row>
    <row r="106" spans="1:57" ht="21.75" customHeight="1" x14ac:dyDescent="0.2">
      <c r="A106" s="119"/>
      <c r="B106" s="128"/>
      <c r="C106" s="120"/>
      <c r="D106" s="23" t="s">
        <v>19</v>
      </c>
      <c r="E106" s="5">
        <v>1</v>
      </c>
      <c r="F106" s="5">
        <v>2</v>
      </c>
      <c r="G106" s="5">
        <v>3</v>
      </c>
      <c r="H106" s="5">
        <v>4</v>
      </c>
      <c r="I106" s="5">
        <v>5</v>
      </c>
      <c r="J106" s="5">
        <v>6</v>
      </c>
      <c r="K106" s="5">
        <v>7</v>
      </c>
      <c r="L106" s="5">
        <v>8</v>
      </c>
      <c r="M106" s="5">
        <v>9</v>
      </c>
      <c r="N106" s="5">
        <v>10</v>
      </c>
      <c r="O106" s="5">
        <v>11</v>
      </c>
      <c r="P106" s="5">
        <v>12</v>
      </c>
      <c r="Q106" s="5">
        <v>13</v>
      </c>
      <c r="R106" s="5">
        <v>14</v>
      </c>
      <c r="S106" s="5">
        <v>15</v>
      </c>
      <c r="T106" s="5">
        <v>16</v>
      </c>
      <c r="U106" s="5">
        <v>17</v>
      </c>
      <c r="V106" s="5">
        <v>18</v>
      </c>
      <c r="W106" s="5">
        <v>19</v>
      </c>
      <c r="X106" s="5">
        <v>20</v>
      </c>
      <c r="Y106" s="5">
        <v>21</v>
      </c>
      <c r="Z106" s="5">
        <v>22</v>
      </c>
      <c r="AA106" s="5">
        <v>23</v>
      </c>
      <c r="AB106" s="5">
        <v>24</v>
      </c>
      <c r="AC106" s="5">
        <v>25</v>
      </c>
      <c r="AD106" s="5">
        <v>26</v>
      </c>
      <c r="AE106" s="5">
        <v>27</v>
      </c>
      <c r="AF106" s="5">
        <v>28</v>
      </c>
      <c r="AG106" s="5">
        <v>29</v>
      </c>
      <c r="AH106" s="5">
        <v>30</v>
      </c>
      <c r="AI106" s="5">
        <v>31</v>
      </c>
      <c r="AJ106" s="5">
        <v>32</v>
      </c>
      <c r="AK106" s="5">
        <v>33</v>
      </c>
      <c r="AL106" s="5">
        <v>34</v>
      </c>
      <c r="AM106" s="5">
        <v>35</v>
      </c>
      <c r="AN106" s="5">
        <v>36</v>
      </c>
      <c r="AO106" s="5">
        <v>37</v>
      </c>
      <c r="AP106" s="5">
        <v>38</v>
      </c>
      <c r="AQ106" s="85"/>
      <c r="AR106" s="82"/>
      <c r="AS106" s="82"/>
    </row>
    <row r="107" spans="1:57" x14ac:dyDescent="0.2">
      <c r="A107" s="129" t="s">
        <v>25</v>
      </c>
      <c r="B107" s="71" t="s">
        <v>13</v>
      </c>
      <c r="C107" s="24">
        <v>8</v>
      </c>
      <c r="D107" s="25"/>
      <c r="E107" s="4"/>
      <c r="F107" s="4"/>
      <c r="G107" s="4"/>
      <c r="H107" s="57" t="s">
        <v>104</v>
      </c>
      <c r="I107" s="4"/>
      <c r="J107" s="4"/>
      <c r="K107" s="4"/>
      <c r="L107" s="4"/>
      <c r="M107" s="57" t="s">
        <v>104</v>
      </c>
      <c r="N107" s="4"/>
      <c r="O107" s="4"/>
      <c r="P107" s="4"/>
      <c r="Q107" s="4"/>
      <c r="R107" s="57" t="s">
        <v>104</v>
      </c>
      <c r="S107" s="4"/>
      <c r="T107" s="4"/>
      <c r="U107" s="4"/>
      <c r="V107" s="4"/>
      <c r="W107" s="57" t="s">
        <v>104</v>
      </c>
      <c r="X107" s="4"/>
      <c r="Y107" s="4"/>
      <c r="Z107" s="4"/>
      <c r="AA107" s="4"/>
      <c r="AB107" s="57" t="s">
        <v>104</v>
      </c>
      <c r="AC107" s="4"/>
      <c r="AD107" s="4"/>
      <c r="AE107" s="4"/>
      <c r="AF107" s="4"/>
      <c r="AG107" s="56" t="s">
        <v>101</v>
      </c>
      <c r="AH107" s="4"/>
      <c r="AI107" s="4"/>
      <c r="AJ107" s="4"/>
      <c r="AK107" s="4"/>
      <c r="AL107" s="4"/>
      <c r="AM107" s="7"/>
      <c r="AN107" s="7"/>
      <c r="AO107" s="7"/>
      <c r="AP107" s="7"/>
      <c r="AQ107" s="37">
        <f t="shared" ref="AQ107:AQ122" si="56">COUNTA(E107:AP107)</f>
        <v>6</v>
      </c>
      <c r="AR107" s="3">
        <f t="shared" ref="AR107" si="57">34*3</f>
        <v>102</v>
      </c>
      <c r="AS107" s="8">
        <f t="shared" ref="AS107:AS122" si="58">AQ107/AR107</f>
        <v>5.8823529411764705E-2</v>
      </c>
    </row>
    <row r="108" spans="1:57" ht="12.75" customHeight="1" x14ac:dyDescent="0.2">
      <c r="A108" s="129"/>
      <c r="B108" s="71" t="s">
        <v>27</v>
      </c>
      <c r="C108" s="24">
        <v>8</v>
      </c>
      <c r="D108" s="25"/>
      <c r="E108" s="4"/>
      <c r="F108" s="4"/>
      <c r="G108" s="4"/>
      <c r="H108" s="4"/>
      <c r="I108" s="4"/>
      <c r="J108" s="4"/>
      <c r="K108" s="4"/>
      <c r="L108" s="57" t="s">
        <v>104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57" t="s">
        <v>104</v>
      </c>
      <c r="AA108" s="4"/>
      <c r="AB108" s="4"/>
      <c r="AC108" s="4"/>
      <c r="AD108" s="4"/>
      <c r="AE108" s="4"/>
      <c r="AF108" s="4"/>
      <c r="AG108" s="4"/>
      <c r="AH108" s="4"/>
      <c r="AI108" s="4"/>
      <c r="AJ108" s="56" t="s">
        <v>101</v>
      </c>
      <c r="AK108" s="4"/>
      <c r="AL108" s="4"/>
      <c r="AM108" s="7"/>
      <c r="AN108" s="7"/>
      <c r="AO108" s="7"/>
      <c r="AP108" s="7"/>
      <c r="AQ108" s="37">
        <f t="shared" si="56"/>
        <v>3</v>
      </c>
      <c r="AR108" s="3">
        <f t="shared" ref="AR108" si="59">34*2</f>
        <v>68</v>
      </c>
      <c r="AS108" s="8">
        <f t="shared" si="58"/>
        <v>4.4117647058823532E-2</v>
      </c>
    </row>
    <row r="109" spans="1:57" ht="25.5" x14ac:dyDescent="0.2">
      <c r="A109" s="129"/>
      <c r="B109" s="71" t="s">
        <v>105</v>
      </c>
      <c r="C109" s="24">
        <v>8</v>
      </c>
      <c r="D109" s="22"/>
      <c r="E109" s="4"/>
      <c r="F109" s="4"/>
      <c r="G109" s="4"/>
      <c r="H109" s="4"/>
      <c r="I109" s="57" t="s">
        <v>104</v>
      </c>
      <c r="J109" s="4"/>
      <c r="K109" s="4"/>
      <c r="L109" s="4"/>
      <c r="M109" s="4"/>
      <c r="N109" s="4"/>
      <c r="O109" s="4"/>
      <c r="P109" s="4"/>
      <c r="Q109" s="57" t="s">
        <v>104</v>
      </c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56" t="s">
        <v>101</v>
      </c>
      <c r="AK109" s="4"/>
      <c r="AL109" s="4"/>
      <c r="AM109" s="7"/>
      <c r="AN109" s="7"/>
      <c r="AO109" s="7"/>
      <c r="AP109" s="7"/>
      <c r="AQ109" s="37">
        <f t="shared" si="56"/>
        <v>3</v>
      </c>
      <c r="AR109" s="3">
        <f t="shared" ref="AR109:AR110" si="60">34*3</f>
        <v>102</v>
      </c>
      <c r="AS109" s="8">
        <f t="shared" si="58"/>
        <v>2.9411764705882353E-2</v>
      </c>
    </row>
    <row r="110" spans="1:57" ht="12.75" customHeight="1" x14ac:dyDescent="0.2">
      <c r="A110" s="129"/>
      <c r="B110" s="71" t="s">
        <v>82</v>
      </c>
      <c r="C110" s="24">
        <v>8</v>
      </c>
      <c r="D110" s="64"/>
      <c r="E110" s="4"/>
      <c r="F110" s="4"/>
      <c r="G110" s="57" t="s">
        <v>104</v>
      </c>
      <c r="H110" s="4"/>
      <c r="I110" s="4"/>
      <c r="J110" s="4"/>
      <c r="K110" s="4"/>
      <c r="L110" s="4"/>
      <c r="M110" s="4"/>
      <c r="N110" s="4"/>
      <c r="O110" s="4"/>
      <c r="P110" s="57" t="s">
        <v>104</v>
      </c>
      <c r="Q110" s="4"/>
      <c r="R110" s="4"/>
      <c r="S110" s="4"/>
      <c r="T110" s="4"/>
      <c r="U110" s="57" t="s">
        <v>104</v>
      </c>
      <c r="V110" s="4"/>
      <c r="W110" s="4"/>
      <c r="X110" s="4"/>
      <c r="Y110" s="57" t="s">
        <v>104</v>
      </c>
      <c r="Z110" s="4"/>
      <c r="AA110" s="4"/>
      <c r="AB110" s="4"/>
      <c r="AC110" s="57" t="s">
        <v>104</v>
      </c>
      <c r="AD110" s="4"/>
      <c r="AE110" s="4"/>
      <c r="AF110" s="4"/>
      <c r="AG110" s="4"/>
      <c r="AH110" s="4"/>
      <c r="AI110" s="56" t="s">
        <v>101</v>
      </c>
      <c r="AJ110" s="7"/>
      <c r="AK110" s="4"/>
      <c r="AL110" s="4"/>
      <c r="AM110" s="7"/>
      <c r="AN110" s="7"/>
      <c r="AO110" s="7"/>
      <c r="AP110" s="7"/>
      <c r="AQ110" s="37">
        <f t="shared" si="56"/>
        <v>6</v>
      </c>
      <c r="AR110" s="3">
        <f t="shared" si="60"/>
        <v>102</v>
      </c>
      <c r="AS110" s="8">
        <f t="shared" si="58"/>
        <v>5.8823529411764705E-2</v>
      </c>
    </row>
    <row r="111" spans="1:57" ht="12.75" customHeight="1" x14ac:dyDescent="0.2">
      <c r="A111" s="129"/>
      <c r="B111" s="71" t="s">
        <v>83</v>
      </c>
      <c r="C111" s="24">
        <v>8</v>
      </c>
      <c r="D111" s="25"/>
      <c r="E111" s="4"/>
      <c r="F111" s="4"/>
      <c r="G111" s="57" t="s">
        <v>104</v>
      </c>
      <c r="H111" s="4"/>
      <c r="I111" s="4"/>
      <c r="J111" s="4"/>
      <c r="K111" s="4"/>
      <c r="L111" s="4"/>
      <c r="M111" s="4"/>
      <c r="N111" s="4"/>
      <c r="O111" s="4"/>
      <c r="P111" s="57" t="s">
        <v>104</v>
      </c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57" t="s">
        <v>104</v>
      </c>
      <c r="AD111" s="4"/>
      <c r="AE111" s="4"/>
      <c r="AF111" s="4"/>
      <c r="AG111" s="4"/>
      <c r="AH111" s="4"/>
      <c r="AI111" s="7"/>
      <c r="AJ111" s="7"/>
      <c r="AK111" s="4"/>
      <c r="AL111" s="4"/>
      <c r="AM111" s="7"/>
      <c r="AN111" s="7"/>
      <c r="AO111" s="7"/>
      <c r="AP111" s="7"/>
      <c r="AQ111" s="37">
        <f t="shared" si="56"/>
        <v>3</v>
      </c>
      <c r="AR111" s="3">
        <f t="shared" ref="AR111" si="61">34*2</f>
        <v>68</v>
      </c>
      <c r="AS111" s="8">
        <f t="shared" si="58"/>
        <v>4.4117647058823532E-2</v>
      </c>
    </row>
    <row r="112" spans="1:57" ht="25.5" x14ac:dyDescent="0.2">
      <c r="A112" s="129"/>
      <c r="B112" s="71" t="s">
        <v>84</v>
      </c>
      <c r="C112" s="24">
        <v>8</v>
      </c>
      <c r="D112" s="25"/>
      <c r="E112" s="4"/>
      <c r="F112" s="57" t="s">
        <v>104</v>
      </c>
      <c r="G112" s="4"/>
      <c r="H112" s="4"/>
      <c r="I112" s="4"/>
      <c r="J112" s="4"/>
      <c r="K112" s="4"/>
      <c r="L112" s="4"/>
      <c r="M112" s="4"/>
      <c r="N112" s="57" t="s">
        <v>104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7"/>
      <c r="AJ112" s="7"/>
      <c r="AK112" s="4"/>
      <c r="AL112" s="4"/>
      <c r="AM112" s="7"/>
      <c r="AN112" s="7"/>
      <c r="AO112" s="7"/>
      <c r="AP112" s="7"/>
      <c r="AQ112" s="37">
        <f t="shared" si="56"/>
        <v>2</v>
      </c>
      <c r="AR112" s="3">
        <f t="shared" ref="AR112:AR113" si="62">34*1</f>
        <v>34</v>
      </c>
      <c r="AS112" s="8">
        <f t="shared" si="58"/>
        <v>5.8823529411764705E-2</v>
      </c>
    </row>
    <row r="113" spans="1:45" ht="12.75" customHeight="1" x14ac:dyDescent="0.2">
      <c r="A113" s="129"/>
      <c r="B113" s="71" t="s">
        <v>35</v>
      </c>
      <c r="C113" s="24">
        <v>8</v>
      </c>
      <c r="D113" s="25"/>
      <c r="E113" s="4"/>
      <c r="F113" s="4"/>
      <c r="G113" s="4"/>
      <c r="H113" s="4"/>
      <c r="I113" s="4"/>
      <c r="J113" s="57" t="s">
        <v>104</v>
      </c>
      <c r="K113" s="4"/>
      <c r="L113" s="4"/>
      <c r="M113" s="4"/>
      <c r="N113" s="4"/>
      <c r="O113" s="4"/>
      <c r="P113" s="4"/>
      <c r="Q113" s="4"/>
      <c r="R113" s="4"/>
      <c r="T113" s="3"/>
      <c r="U113" s="4"/>
      <c r="V113" s="4"/>
      <c r="W113" s="57" t="s">
        <v>104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7"/>
      <c r="AJ113" s="7"/>
      <c r="AK113" s="4"/>
      <c r="AL113" s="4"/>
      <c r="AM113" s="7"/>
      <c r="AN113" s="7"/>
      <c r="AO113" s="7"/>
      <c r="AP113" s="7"/>
      <c r="AQ113" s="37">
        <f t="shared" si="56"/>
        <v>2</v>
      </c>
      <c r="AR113" s="3">
        <f t="shared" si="62"/>
        <v>34</v>
      </c>
      <c r="AS113" s="8">
        <f t="shared" si="58"/>
        <v>5.8823529411764705E-2</v>
      </c>
    </row>
    <row r="114" spans="1:45" ht="12.75" customHeight="1" x14ac:dyDescent="0.2">
      <c r="A114" s="129"/>
      <c r="B114" s="71" t="s">
        <v>28</v>
      </c>
      <c r="C114" s="24">
        <v>8</v>
      </c>
      <c r="D114" s="22"/>
      <c r="E114" s="4"/>
      <c r="F114" s="57" t="s">
        <v>104</v>
      </c>
      <c r="G114" s="4"/>
      <c r="H114" s="4"/>
      <c r="I114" s="4"/>
      <c r="J114" s="4"/>
      <c r="K114" s="4"/>
      <c r="L114" s="57" t="s">
        <v>104</v>
      </c>
      <c r="M114" s="4"/>
      <c r="N114" s="4"/>
      <c r="O114" s="4"/>
      <c r="P114" s="4"/>
      <c r="Q114" s="57" t="s">
        <v>104</v>
      </c>
      <c r="R114" s="4"/>
      <c r="S114" s="3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7"/>
      <c r="AJ114" s="7"/>
      <c r="AK114" s="4"/>
      <c r="AL114" s="4"/>
      <c r="AM114" s="7"/>
      <c r="AN114" s="7"/>
      <c r="AO114" s="7"/>
      <c r="AP114" s="7"/>
      <c r="AQ114" s="37">
        <f t="shared" si="56"/>
        <v>3</v>
      </c>
      <c r="AR114" s="3">
        <f t="shared" ref="AR114" si="63">34*3</f>
        <v>102</v>
      </c>
      <c r="AS114" s="8">
        <f t="shared" si="58"/>
        <v>2.9411764705882353E-2</v>
      </c>
    </row>
    <row r="115" spans="1:45" ht="12.75" customHeight="1" x14ac:dyDescent="0.2">
      <c r="A115" s="129"/>
      <c r="B115" s="71" t="s">
        <v>30</v>
      </c>
      <c r="C115" s="24">
        <v>8</v>
      </c>
      <c r="D115" s="22"/>
      <c r="E115" s="4"/>
      <c r="F115" s="4"/>
      <c r="G115" s="4"/>
      <c r="H115" s="4"/>
      <c r="I115" s="4"/>
      <c r="J115" s="4"/>
      <c r="K115" s="57" t="s">
        <v>104</v>
      </c>
      <c r="L115" s="4"/>
      <c r="M115" s="4"/>
      <c r="N115" s="4"/>
      <c r="O115" s="4"/>
      <c r="P115" s="4"/>
      <c r="Q115" s="4"/>
      <c r="R115" s="4"/>
      <c r="S115" s="3"/>
      <c r="T115" s="4"/>
      <c r="U115" s="4"/>
      <c r="V115" s="4"/>
      <c r="W115" s="4"/>
      <c r="X115" s="4"/>
      <c r="Y115" s="57" t="s">
        <v>104</v>
      </c>
      <c r="Z115" s="4"/>
      <c r="AA115" s="4"/>
      <c r="AB115" s="4"/>
      <c r="AC115" s="4"/>
      <c r="AD115" s="4"/>
      <c r="AE115" s="4"/>
      <c r="AF115" s="4"/>
      <c r="AG115" s="4"/>
      <c r="AH115" s="56" t="s">
        <v>101</v>
      </c>
      <c r="AI115" s="7"/>
      <c r="AJ115" s="7"/>
      <c r="AK115" s="4"/>
      <c r="AL115" s="4"/>
      <c r="AM115" s="7"/>
      <c r="AN115" s="7"/>
      <c r="AO115" s="7"/>
      <c r="AP115" s="7"/>
      <c r="AQ115" s="37">
        <f t="shared" si="56"/>
        <v>3</v>
      </c>
      <c r="AR115" s="3">
        <f t="shared" ref="AR115:AR118" si="64">34*2</f>
        <v>68</v>
      </c>
      <c r="AS115" s="8">
        <f t="shared" si="58"/>
        <v>4.4117647058823532E-2</v>
      </c>
    </row>
    <row r="116" spans="1:45" ht="12.75" customHeight="1" x14ac:dyDescent="0.2">
      <c r="A116" s="129"/>
      <c r="B116" s="71" t="s">
        <v>34</v>
      </c>
      <c r="C116" s="24">
        <v>8</v>
      </c>
      <c r="D116" s="22"/>
      <c r="E116" s="4"/>
      <c r="F116" s="4"/>
      <c r="G116" s="57" t="s">
        <v>104</v>
      </c>
      <c r="H116" s="4"/>
      <c r="I116" s="57" t="s">
        <v>104</v>
      </c>
      <c r="J116" s="4"/>
      <c r="K116" s="4"/>
      <c r="L116" s="4"/>
      <c r="M116" s="4"/>
      <c r="N116" s="4"/>
      <c r="O116" s="4"/>
      <c r="P116" s="4"/>
      <c r="Q116" s="4"/>
      <c r="R116" s="4"/>
      <c r="S116" s="57" t="s">
        <v>104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7"/>
      <c r="AJ116" s="7"/>
      <c r="AK116" s="56" t="s">
        <v>101</v>
      </c>
      <c r="AL116" s="4"/>
      <c r="AM116" s="7"/>
      <c r="AN116" s="7"/>
      <c r="AO116" s="7"/>
      <c r="AP116" s="7"/>
      <c r="AQ116" s="37">
        <f t="shared" si="56"/>
        <v>4</v>
      </c>
      <c r="AR116" s="3">
        <f t="shared" si="64"/>
        <v>68</v>
      </c>
      <c r="AS116" s="8">
        <f t="shared" si="58"/>
        <v>5.8823529411764705E-2</v>
      </c>
    </row>
    <row r="117" spans="1:45" ht="12.75" customHeight="1" x14ac:dyDescent="0.2">
      <c r="A117" s="129"/>
      <c r="B117" s="24" t="s">
        <v>37</v>
      </c>
      <c r="C117" s="24">
        <v>8</v>
      </c>
      <c r="D117" s="2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57" t="s">
        <v>104</v>
      </c>
      <c r="R117" s="4"/>
      <c r="S117" s="3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57" t="s">
        <v>104</v>
      </c>
      <c r="AF117" s="4"/>
      <c r="AG117" s="4"/>
      <c r="AH117" s="4"/>
      <c r="AI117" s="7"/>
      <c r="AJ117" s="7"/>
      <c r="AK117" s="4"/>
      <c r="AL117" s="4"/>
      <c r="AM117" s="7"/>
      <c r="AN117" s="7"/>
      <c r="AO117" s="7"/>
      <c r="AP117" s="7"/>
      <c r="AQ117" s="37">
        <f t="shared" si="56"/>
        <v>2</v>
      </c>
      <c r="AR117" s="3">
        <f t="shared" si="64"/>
        <v>68</v>
      </c>
      <c r="AS117" s="8">
        <f t="shared" si="58"/>
        <v>2.9411764705882353E-2</v>
      </c>
    </row>
    <row r="118" spans="1:45" ht="12.75" customHeight="1" x14ac:dyDescent="0.2">
      <c r="A118" s="129"/>
      <c r="B118" s="24" t="s">
        <v>29</v>
      </c>
      <c r="C118" s="24">
        <v>8</v>
      </c>
      <c r="D118" s="22"/>
      <c r="E118" s="4"/>
      <c r="F118" s="57" t="s">
        <v>104</v>
      </c>
      <c r="G118" s="4"/>
      <c r="H118" s="4"/>
      <c r="I118" s="4"/>
      <c r="J118" s="4"/>
      <c r="K118" s="4"/>
      <c r="L118" s="4"/>
      <c r="M118" s="4"/>
      <c r="N118" s="4"/>
      <c r="O118" s="4"/>
      <c r="P118" s="57" t="s">
        <v>104</v>
      </c>
      <c r="Q118" s="4"/>
      <c r="R118" s="4"/>
      <c r="S118" s="3"/>
      <c r="T118" s="4"/>
      <c r="U118" s="4"/>
      <c r="V118" s="4"/>
      <c r="W118" s="4"/>
      <c r="X118" s="4"/>
      <c r="Y118" s="57" t="s">
        <v>104</v>
      </c>
      <c r="Z118" s="4"/>
      <c r="AA118" s="4"/>
      <c r="AB118" s="4"/>
      <c r="AC118" s="4"/>
      <c r="AD118" s="4"/>
      <c r="AE118" s="4"/>
      <c r="AF118" s="4"/>
      <c r="AG118" s="56" t="s">
        <v>101</v>
      </c>
      <c r="AH118" s="4"/>
      <c r="AI118" s="7"/>
      <c r="AJ118" s="7"/>
      <c r="AK118" s="4"/>
      <c r="AL118" s="4"/>
      <c r="AM118" s="7"/>
      <c r="AN118" s="7"/>
      <c r="AO118" s="7"/>
      <c r="AP118" s="7"/>
      <c r="AQ118" s="37">
        <f t="shared" si="56"/>
        <v>4</v>
      </c>
      <c r="AR118" s="3">
        <f t="shared" si="64"/>
        <v>68</v>
      </c>
      <c r="AS118" s="8">
        <f t="shared" si="58"/>
        <v>5.8823529411764705E-2</v>
      </c>
    </row>
    <row r="119" spans="1:45" ht="12.75" customHeight="1" x14ac:dyDescent="0.2">
      <c r="A119" s="129"/>
      <c r="B119" s="24" t="s">
        <v>53</v>
      </c>
      <c r="C119" s="24">
        <v>8</v>
      </c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3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7"/>
      <c r="AJ119" s="7"/>
      <c r="AK119" s="4"/>
      <c r="AL119" s="4"/>
      <c r="AM119" s="7"/>
      <c r="AN119" s="7"/>
      <c r="AO119" s="7"/>
      <c r="AP119" s="7"/>
      <c r="AQ119" s="37">
        <f t="shared" si="56"/>
        <v>0</v>
      </c>
      <c r="AR119" s="3">
        <f t="shared" ref="AR119:AR121" si="65">34*1</f>
        <v>34</v>
      </c>
      <c r="AS119" s="8">
        <f t="shared" si="58"/>
        <v>0</v>
      </c>
    </row>
    <row r="120" spans="1:45" ht="12.75" customHeight="1" x14ac:dyDescent="0.2">
      <c r="A120" s="129"/>
      <c r="B120" s="24" t="s">
        <v>72</v>
      </c>
      <c r="C120" s="24">
        <v>8</v>
      </c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3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7"/>
      <c r="AJ120" s="7"/>
      <c r="AK120" s="4"/>
      <c r="AL120" s="4"/>
      <c r="AM120" s="7"/>
      <c r="AN120" s="7"/>
      <c r="AO120" s="7"/>
      <c r="AP120" s="7"/>
      <c r="AQ120" s="37">
        <f t="shared" si="56"/>
        <v>0</v>
      </c>
      <c r="AR120" s="3">
        <f t="shared" si="65"/>
        <v>34</v>
      </c>
      <c r="AS120" s="8">
        <f t="shared" si="58"/>
        <v>0</v>
      </c>
    </row>
    <row r="121" spans="1:45" ht="38.25" customHeight="1" x14ac:dyDescent="0.2">
      <c r="A121" s="129"/>
      <c r="B121" s="24" t="s">
        <v>85</v>
      </c>
      <c r="C121" s="24">
        <v>8</v>
      </c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3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7"/>
      <c r="AJ121" s="7"/>
      <c r="AK121" s="4"/>
      <c r="AL121" s="4"/>
      <c r="AM121" s="7"/>
      <c r="AN121" s="7"/>
      <c r="AO121" s="7"/>
      <c r="AP121" s="7"/>
      <c r="AQ121" s="37">
        <f t="shared" si="56"/>
        <v>0</v>
      </c>
      <c r="AR121" s="3">
        <f t="shared" si="65"/>
        <v>34</v>
      </c>
      <c r="AS121" s="8">
        <f t="shared" si="58"/>
        <v>0</v>
      </c>
    </row>
    <row r="122" spans="1:45" ht="24.75" customHeight="1" x14ac:dyDescent="0.2">
      <c r="A122" s="129"/>
      <c r="B122" s="24" t="s">
        <v>69</v>
      </c>
      <c r="C122" s="24">
        <v>8</v>
      </c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3"/>
      <c r="AH122" s="4"/>
      <c r="AI122" s="4"/>
      <c r="AJ122" s="7"/>
      <c r="AK122" s="4"/>
      <c r="AL122" s="4"/>
      <c r="AM122" s="7"/>
      <c r="AN122" s="7"/>
      <c r="AO122" s="7"/>
      <c r="AP122" s="7"/>
      <c r="AQ122" s="37">
        <f t="shared" si="56"/>
        <v>0</v>
      </c>
      <c r="AR122" s="3">
        <f t="shared" ref="AR122" si="66">34*2</f>
        <v>68</v>
      </c>
      <c r="AS122" s="8">
        <f t="shared" si="58"/>
        <v>0</v>
      </c>
    </row>
    <row r="123" spans="1:45" s="2" customFormat="1" ht="29.25" customHeight="1" x14ac:dyDescent="0.2">
      <c r="A123" s="87" t="s">
        <v>38</v>
      </c>
      <c r="B123" s="88"/>
      <c r="C123" s="88"/>
      <c r="D123" s="89"/>
      <c r="E123" s="104" t="s">
        <v>40</v>
      </c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83" t="s">
        <v>20</v>
      </c>
      <c r="AR123" s="83" t="s">
        <v>22</v>
      </c>
      <c r="AS123" s="80" t="s">
        <v>21</v>
      </c>
    </row>
    <row r="124" spans="1:45" s="6" customFormat="1" ht="36.75" customHeight="1" x14ac:dyDescent="0.2">
      <c r="A124" s="117" t="s">
        <v>0</v>
      </c>
      <c r="B124" s="127"/>
      <c r="C124" s="118"/>
      <c r="D124" s="23" t="s">
        <v>18</v>
      </c>
      <c r="E124" s="91" t="s">
        <v>1</v>
      </c>
      <c r="F124" s="91"/>
      <c r="G124" s="91"/>
      <c r="H124" s="91"/>
      <c r="I124" s="91" t="s">
        <v>2</v>
      </c>
      <c r="J124" s="91"/>
      <c r="K124" s="91"/>
      <c r="L124" s="91"/>
      <c r="M124" s="91" t="s">
        <v>3</v>
      </c>
      <c r="N124" s="91"/>
      <c r="O124" s="91"/>
      <c r="P124" s="91"/>
      <c r="Q124" s="91" t="s">
        <v>4</v>
      </c>
      <c r="R124" s="91"/>
      <c r="S124" s="91"/>
      <c r="T124" s="91"/>
      <c r="U124" s="91" t="s">
        <v>5</v>
      </c>
      <c r="V124" s="91"/>
      <c r="W124" s="91"/>
      <c r="X124" s="91" t="s">
        <v>6</v>
      </c>
      <c r="Y124" s="91"/>
      <c r="Z124" s="91"/>
      <c r="AA124" s="91"/>
      <c r="AB124" s="91" t="s">
        <v>7</v>
      </c>
      <c r="AC124" s="91"/>
      <c r="AD124" s="91"/>
      <c r="AE124" s="91" t="s">
        <v>8</v>
      </c>
      <c r="AF124" s="91"/>
      <c r="AG124" s="91"/>
      <c r="AH124" s="91"/>
      <c r="AI124" s="91"/>
      <c r="AJ124" s="91" t="s">
        <v>9</v>
      </c>
      <c r="AK124" s="91"/>
      <c r="AL124" s="91"/>
      <c r="AM124" s="91" t="s">
        <v>10</v>
      </c>
      <c r="AN124" s="91"/>
      <c r="AO124" s="91"/>
      <c r="AP124" s="91"/>
      <c r="AQ124" s="84"/>
      <c r="AR124" s="84"/>
      <c r="AS124" s="81"/>
    </row>
    <row r="125" spans="1:45" ht="22.5" customHeight="1" x14ac:dyDescent="0.2">
      <c r="A125" s="119"/>
      <c r="B125" s="128"/>
      <c r="C125" s="120"/>
      <c r="D125" s="23" t="s">
        <v>19</v>
      </c>
      <c r="E125" s="5">
        <v>1</v>
      </c>
      <c r="F125" s="5">
        <v>2</v>
      </c>
      <c r="G125" s="5">
        <v>3</v>
      </c>
      <c r="H125" s="5">
        <v>4</v>
      </c>
      <c r="I125" s="5">
        <v>5</v>
      </c>
      <c r="J125" s="5">
        <v>6</v>
      </c>
      <c r="K125" s="5">
        <v>7</v>
      </c>
      <c r="L125" s="5">
        <v>8</v>
      </c>
      <c r="M125" s="5">
        <v>9</v>
      </c>
      <c r="N125" s="5">
        <v>10</v>
      </c>
      <c r="O125" s="5">
        <v>11</v>
      </c>
      <c r="P125" s="5">
        <v>12</v>
      </c>
      <c r="Q125" s="5">
        <v>13</v>
      </c>
      <c r="R125" s="5">
        <v>14</v>
      </c>
      <c r="S125" s="5">
        <v>15</v>
      </c>
      <c r="T125" s="5">
        <v>16</v>
      </c>
      <c r="U125" s="5">
        <v>17</v>
      </c>
      <c r="V125" s="5">
        <v>18</v>
      </c>
      <c r="W125" s="5">
        <v>19</v>
      </c>
      <c r="X125" s="5">
        <v>20</v>
      </c>
      <c r="Y125" s="5">
        <v>21</v>
      </c>
      <c r="Z125" s="5">
        <v>22</v>
      </c>
      <c r="AA125" s="5">
        <v>23</v>
      </c>
      <c r="AB125" s="5">
        <v>24</v>
      </c>
      <c r="AC125" s="5">
        <v>25</v>
      </c>
      <c r="AD125" s="5">
        <v>26</v>
      </c>
      <c r="AE125" s="5">
        <v>27</v>
      </c>
      <c r="AF125" s="5">
        <v>28</v>
      </c>
      <c r="AG125" s="5">
        <v>29</v>
      </c>
      <c r="AH125" s="5">
        <v>30</v>
      </c>
      <c r="AI125" s="5">
        <v>31</v>
      </c>
      <c r="AJ125" s="5">
        <v>32</v>
      </c>
      <c r="AK125" s="5">
        <v>33</v>
      </c>
      <c r="AL125" s="5">
        <v>34</v>
      </c>
      <c r="AM125" s="5">
        <v>35</v>
      </c>
      <c r="AN125" s="5">
        <v>36</v>
      </c>
      <c r="AO125" s="5">
        <v>37</v>
      </c>
      <c r="AP125" s="5">
        <v>38</v>
      </c>
      <c r="AQ125" s="85"/>
      <c r="AR125" s="82"/>
      <c r="AS125" s="82"/>
    </row>
    <row r="126" spans="1:45" x14ac:dyDescent="0.2">
      <c r="A126" s="129" t="s">
        <v>25</v>
      </c>
      <c r="B126" s="71" t="s">
        <v>13</v>
      </c>
      <c r="C126" s="24">
        <v>9</v>
      </c>
      <c r="D126" s="25"/>
      <c r="E126" s="4"/>
      <c r="F126" s="4"/>
      <c r="G126" s="57" t="s">
        <v>104</v>
      </c>
      <c r="H126" s="4"/>
      <c r="I126" s="4"/>
      <c r="J126" s="4"/>
      <c r="K126" s="57" t="s">
        <v>104</v>
      </c>
      <c r="L126" s="4"/>
      <c r="M126" s="4"/>
      <c r="N126" s="4"/>
      <c r="O126" s="57" t="s">
        <v>104</v>
      </c>
      <c r="P126" s="4"/>
      <c r="Q126" s="4"/>
      <c r="R126" s="4"/>
      <c r="S126" s="57" t="s">
        <v>104</v>
      </c>
      <c r="T126" s="4"/>
      <c r="U126" s="4"/>
      <c r="V126" s="4"/>
      <c r="W126" s="4"/>
      <c r="X126" s="4"/>
      <c r="Y126" s="4"/>
      <c r="Z126" s="4"/>
      <c r="AA126" s="4"/>
      <c r="AB126" s="57" t="s">
        <v>104</v>
      </c>
      <c r="AC126" s="4"/>
      <c r="AD126" s="4"/>
      <c r="AE126" s="4"/>
      <c r="AF126" s="4"/>
      <c r="AG126" s="4"/>
      <c r="AH126" s="4"/>
      <c r="AI126" s="57" t="s">
        <v>104</v>
      </c>
      <c r="AJ126" s="4"/>
      <c r="AK126" s="4"/>
      <c r="AL126" s="4"/>
      <c r="AM126" s="7"/>
      <c r="AN126" s="7"/>
      <c r="AO126" s="7"/>
      <c r="AP126" s="7"/>
      <c r="AQ126" s="37">
        <f t="shared" ref="AQ126:AQ141" si="67">COUNTA(E126:AP126)</f>
        <v>6</v>
      </c>
      <c r="AR126" s="3">
        <f t="shared" ref="AR126:AR130" si="68">34*3</f>
        <v>102</v>
      </c>
      <c r="AS126" s="8">
        <f t="shared" ref="AS126:AS141" si="69">AQ126/AR126</f>
        <v>5.8823529411764705E-2</v>
      </c>
    </row>
    <row r="127" spans="1:45" ht="12.75" customHeight="1" x14ac:dyDescent="0.2">
      <c r="A127" s="129"/>
      <c r="B127" s="71" t="s">
        <v>27</v>
      </c>
      <c r="C127" s="24">
        <v>9</v>
      </c>
      <c r="D127" s="25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6" t="s">
        <v>107</v>
      </c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7"/>
      <c r="AN127" s="7"/>
      <c r="AO127" s="7"/>
      <c r="AP127" s="7"/>
      <c r="AQ127" s="37">
        <f t="shared" si="67"/>
        <v>1</v>
      </c>
      <c r="AR127" s="3">
        <f t="shared" si="68"/>
        <v>102</v>
      </c>
      <c r="AS127" s="8">
        <f t="shared" si="69"/>
        <v>9.8039215686274508E-3</v>
      </c>
    </row>
    <row r="128" spans="1:45" ht="25.5" x14ac:dyDescent="0.2">
      <c r="A128" s="129"/>
      <c r="B128" s="71" t="s">
        <v>105</v>
      </c>
      <c r="C128" s="24">
        <v>9</v>
      </c>
      <c r="D128" s="22"/>
      <c r="E128" s="4"/>
      <c r="F128" s="4"/>
      <c r="G128" s="4"/>
      <c r="H128" s="4"/>
      <c r="I128" s="4"/>
      <c r="J128" s="4"/>
      <c r="K128" s="4"/>
      <c r="L128" s="57" t="s">
        <v>104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57" t="s">
        <v>104</v>
      </c>
      <c r="X128" s="4"/>
      <c r="Y128" s="4"/>
      <c r="Z128" s="4"/>
      <c r="AA128" s="4"/>
      <c r="AB128" s="4"/>
      <c r="AC128" s="4"/>
      <c r="AD128" s="4"/>
      <c r="AE128" s="57" t="s">
        <v>104</v>
      </c>
      <c r="AF128" s="4"/>
      <c r="AG128" s="4"/>
      <c r="AH128" s="4"/>
      <c r="AI128" s="4"/>
      <c r="AJ128" s="4"/>
      <c r="AK128" s="4"/>
      <c r="AL128" s="4"/>
      <c r="AM128" s="7"/>
      <c r="AN128" s="7"/>
      <c r="AO128" s="7"/>
      <c r="AP128" s="7"/>
      <c r="AQ128" s="37">
        <f t="shared" si="67"/>
        <v>3</v>
      </c>
      <c r="AR128" s="3">
        <f t="shared" si="68"/>
        <v>102</v>
      </c>
      <c r="AS128" s="8">
        <f t="shared" si="69"/>
        <v>2.9411764705882353E-2</v>
      </c>
    </row>
    <row r="129" spans="1:45" ht="12.75" customHeight="1" x14ac:dyDescent="0.2">
      <c r="A129" s="129"/>
      <c r="B129" s="71" t="s">
        <v>82</v>
      </c>
      <c r="C129" s="24">
        <v>9</v>
      </c>
      <c r="D129" s="25"/>
      <c r="E129" s="4"/>
      <c r="F129" s="4"/>
      <c r="G129" s="57" t="s">
        <v>104</v>
      </c>
      <c r="H129" s="3"/>
      <c r="I129" s="4"/>
      <c r="J129" s="57" t="s">
        <v>104</v>
      </c>
      <c r="K129" s="4"/>
      <c r="L129" s="4"/>
      <c r="M129" s="4"/>
      <c r="N129" s="4"/>
      <c r="O129" s="4"/>
      <c r="P129" s="4"/>
      <c r="Q129" s="4"/>
      <c r="R129" s="57" t="s">
        <v>104</v>
      </c>
      <c r="S129" s="4"/>
      <c r="T129" s="4"/>
      <c r="U129" s="4"/>
      <c r="V129" s="4"/>
      <c r="W129" s="4"/>
      <c r="X129" s="4"/>
      <c r="Y129" s="4"/>
      <c r="Z129" s="4"/>
      <c r="AA129" s="57" t="s">
        <v>104</v>
      </c>
      <c r="AB129" s="4"/>
      <c r="AC129" s="4"/>
      <c r="AD129" s="4"/>
      <c r="AE129" s="4"/>
      <c r="AF129" s="4"/>
      <c r="AG129" s="4"/>
      <c r="AH129" s="57" t="s">
        <v>104</v>
      </c>
      <c r="AI129" s="4"/>
      <c r="AJ129" s="4"/>
      <c r="AK129" s="4"/>
      <c r="AL129" s="4"/>
      <c r="AM129" s="7"/>
      <c r="AN129" s="7"/>
      <c r="AO129" s="7"/>
      <c r="AP129" s="7"/>
      <c r="AQ129" s="37">
        <f t="shared" si="67"/>
        <v>5</v>
      </c>
      <c r="AR129" s="3">
        <f t="shared" si="68"/>
        <v>102</v>
      </c>
      <c r="AS129" s="8">
        <f t="shared" si="69"/>
        <v>4.9019607843137254E-2</v>
      </c>
    </row>
    <row r="130" spans="1:45" ht="12.75" customHeight="1" x14ac:dyDescent="0.2">
      <c r="A130" s="129"/>
      <c r="B130" s="71" t="s">
        <v>83</v>
      </c>
      <c r="C130" s="24">
        <v>9</v>
      </c>
      <c r="D130" s="25"/>
      <c r="E130" s="4"/>
      <c r="F130" s="57" t="s">
        <v>104</v>
      </c>
      <c r="G130" s="4"/>
      <c r="H130" s="4"/>
      <c r="I130" s="57" t="s">
        <v>104</v>
      </c>
      <c r="J130" s="4"/>
      <c r="K130" s="4"/>
      <c r="L130" s="4"/>
      <c r="M130" s="4"/>
      <c r="N130" s="4"/>
      <c r="O130" s="4"/>
      <c r="P130" s="4"/>
      <c r="Q130" s="57" t="s">
        <v>104</v>
      </c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57" t="s">
        <v>104</v>
      </c>
      <c r="AH130" s="4"/>
      <c r="AI130" s="7"/>
      <c r="AJ130" s="7"/>
      <c r="AK130" s="4"/>
      <c r="AL130" s="4"/>
      <c r="AM130" s="7"/>
      <c r="AN130" s="7"/>
      <c r="AO130" s="7"/>
      <c r="AP130" s="7"/>
      <c r="AQ130" s="37">
        <f t="shared" si="67"/>
        <v>4</v>
      </c>
      <c r="AR130" s="3">
        <f t="shared" si="68"/>
        <v>102</v>
      </c>
      <c r="AS130" s="8">
        <f t="shared" si="69"/>
        <v>3.9215686274509803E-2</v>
      </c>
    </row>
    <row r="131" spans="1:45" ht="25.5" x14ac:dyDescent="0.2">
      <c r="A131" s="129"/>
      <c r="B131" s="71" t="s">
        <v>84</v>
      </c>
      <c r="C131" s="24">
        <v>9</v>
      </c>
      <c r="D131" s="2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7"/>
      <c r="AJ131" s="7"/>
      <c r="AK131" s="4"/>
      <c r="AL131" s="4"/>
      <c r="AM131" s="7"/>
      <c r="AN131" s="7"/>
      <c r="AO131" s="7"/>
      <c r="AP131" s="7"/>
      <c r="AQ131" s="37">
        <f t="shared" si="67"/>
        <v>0</v>
      </c>
      <c r="AR131" s="3">
        <f t="shared" ref="AR131:AR132" si="70">34*1</f>
        <v>34</v>
      </c>
      <c r="AS131" s="8">
        <f t="shared" si="69"/>
        <v>0</v>
      </c>
    </row>
    <row r="132" spans="1:45" x14ac:dyDescent="0.2">
      <c r="A132" s="129"/>
      <c r="B132" s="71" t="s">
        <v>35</v>
      </c>
      <c r="C132" s="24">
        <v>9</v>
      </c>
      <c r="D132" s="22"/>
      <c r="E132" s="4"/>
      <c r="F132" s="4"/>
      <c r="G132" s="4"/>
      <c r="H132" s="57" t="s">
        <v>104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57" t="s">
        <v>104</v>
      </c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57" t="s">
        <v>104</v>
      </c>
      <c r="AG132" s="4"/>
      <c r="AH132" s="4"/>
      <c r="AI132" s="7"/>
      <c r="AJ132" s="7"/>
      <c r="AK132" s="4"/>
      <c r="AL132" s="4"/>
      <c r="AM132" s="7"/>
      <c r="AN132" s="7"/>
      <c r="AO132" s="7"/>
      <c r="AP132" s="7"/>
      <c r="AQ132" s="37">
        <f t="shared" si="67"/>
        <v>3</v>
      </c>
      <c r="AR132" s="3">
        <f t="shared" si="70"/>
        <v>34</v>
      </c>
      <c r="AS132" s="8">
        <f t="shared" si="69"/>
        <v>8.8235294117647065E-2</v>
      </c>
    </row>
    <row r="133" spans="1:45" x14ac:dyDescent="0.2">
      <c r="A133" s="129"/>
      <c r="B133" s="71" t="s">
        <v>28</v>
      </c>
      <c r="C133" s="24">
        <v>9</v>
      </c>
      <c r="D133" s="22"/>
      <c r="E133" s="4"/>
      <c r="F133" s="57" t="s">
        <v>104</v>
      </c>
      <c r="G133" s="4"/>
      <c r="H133" s="4"/>
      <c r="I133" s="4"/>
      <c r="J133" s="57" t="s">
        <v>104</v>
      </c>
      <c r="K133" s="4"/>
      <c r="L133" s="4"/>
      <c r="M133" s="4"/>
      <c r="N133" s="4"/>
      <c r="O133" s="4"/>
      <c r="P133" s="4"/>
      <c r="Q133" s="4"/>
      <c r="R133" s="4"/>
      <c r="S133" s="57" t="s">
        <v>104</v>
      </c>
      <c r="T133" s="4"/>
      <c r="U133" s="4"/>
      <c r="V133" s="4"/>
      <c r="W133" s="4"/>
      <c r="X133" s="4"/>
      <c r="Y133" s="4"/>
      <c r="Z133" s="4"/>
      <c r="AA133" s="57" t="s">
        <v>104</v>
      </c>
      <c r="AB133" s="4"/>
      <c r="AC133" s="4"/>
      <c r="AD133" s="4"/>
      <c r="AE133" s="4"/>
      <c r="AF133" s="4"/>
      <c r="AG133" s="4"/>
      <c r="AH133" s="4"/>
      <c r="AI133" s="7"/>
      <c r="AJ133" s="7"/>
      <c r="AK133" s="4"/>
      <c r="AL133" s="4"/>
      <c r="AM133" s="7"/>
      <c r="AN133" s="7"/>
      <c r="AO133" s="7"/>
      <c r="AP133" s="7"/>
      <c r="AQ133" s="37">
        <f t="shared" si="67"/>
        <v>4</v>
      </c>
      <c r="AR133" s="3">
        <f t="shared" ref="AR133" si="71">34*2</f>
        <v>68</v>
      </c>
      <c r="AS133" s="8">
        <f t="shared" si="69"/>
        <v>5.8823529411764705E-2</v>
      </c>
    </row>
    <row r="134" spans="1:45" x14ac:dyDescent="0.2">
      <c r="A134" s="129"/>
      <c r="B134" s="71" t="s">
        <v>32</v>
      </c>
      <c r="C134" s="24">
        <v>9</v>
      </c>
      <c r="D134" s="22"/>
      <c r="E134" s="4"/>
      <c r="F134" s="4"/>
      <c r="G134" s="4"/>
      <c r="H134" s="4"/>
      <c r="I134" s="57" t="s">
        <v>104</v>
      </c>
      <c r="J134" s="4"/>
      <c r="K134" s="4"/>
      <c r="L134" s="4"/>
      <c r="M134" s="4"/>
      <c r="N134" s="4"/>
      <c r="O134" s="4"/>
      <c r="P134" s="4"/>
      <c r="Q134" s="57" t="s">
        <v>104</v>
      </c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57" t="s">
        <v>104</v>
      </c>
      <c r="AE134" s="4"/>
      <c r="AF134" s="4"/>
      <c r="AG134" s="4"/>
      <c r="AH134" s="4"/>
      <c r="AI134" s="7"/>
      <c r="AJ134" s="7"/>
      <c r="AK134" s="4"/>
      <c r="AL134" s="4"/>
      <c r="AM134" s="7"/>
      <c r="AN134" s="7"/>
      <c r="AO134" s="7"/>
      <c r="AP134" s="7"/>
      <c r="AQ134" s="37">
        <f t="shared" si="67"/>
        <v>3</v>
      </c>
      <c r="AR134" s="3">
        <f t="shared" ref="AR134" si="72">34*1</f>
        <v>34</v>
      </c>
      <c r="AS134" s="8">
        <f t="shared" si="69"/>
        <v>8.8235294117647065E-2</v>
      </c>
    </row>
    <row r="135" spans="1:45" x14ac:dyDescent="0.2">
      <c r="A135" s="129"/>
      <c r="B135" s="71" t="s">
        <v>30</v>
      </c>
      <c r="C135" s="24">
        <v>9</v>
      </c>
      <c r="D135" s="2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57" t="s">
        <v>104</v>
      </c>
      <c r="P135" s="4"/>
      <c r="Q135" s="4"/>
      <c r="R135" s="4"/>
      <c r="S135" s="4"/>
      <c r="T135" s="4"/>
      <c r="U135" s="4"/>
      <c r="V135" s="4"/>
      <c r="W135" s="4"/>
      <c r="X135" s="57" t="s">
        <v>104</v>
      </c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7"/>
      <c r="AJ135" s="7"/>
      <c r="AK135" s="4"/>
      <c r="AL135" s="4"/>
      <c r="AM135" s="7"/>
      <c r="AN135" s="7"/>
      <c r="AO135" s="7"/>
      <c r="AP135" s="7"/>
      <c r="AQ135" s="37">
        <f t="shared" si="67"/>
        <v>2</v>
      </c>
      <c r="AR135" s="3">
        <f t="shared" ref="AR135" si="73">34*2</f>
        <v>68</v>
      </c>
      <c r="AS135" s="8">
        <f t="shared" si="69"/>
        <v>2.9411764705882353E-2</v>
      </c>
    </row>
    <row r="136" spans="1:45" x14ac:dyDescent="0.2">
      <c r="A136" s="129"/>
      <c r="B136" s="71" t="s">
        <v>34</v>
      </c>
      <c r="C136" s="24">
        <v>9</v>
      </c>
      <c r="D136" s="22"/>
      <c r="E136" s="4"/>
      <c r="F136" s="4"/>
      <c r="G136" s="4"/>
      <c r="H136" s="4"/>
      <c r="I136" s="4"/>
      <c r="J136" s="4"/>
      <c r="K136" s="57" t="s">
        <v>104</v>
      </c>
      <c r="L136" s="4"/>
      <c r="M136" s="4"/>
      <c r="N136" s="4"/>
      <c r="O136" s="4"/>
      <c r="P136" s="4"/>
      <c r="Q136" s="4"/>
      <c r="R136" s="4"/>
      <c r="S136" s="57" t="s">
        <v>104</v>
      </c>
      <c r="T136" s="4"/>
      <c r="U136" s="4"/>
      <c r="V136" s="4"/>
      <c r="W136" s="4"/>
      <c r="X136" s="4"/>
      <c r="Y136" s="4"/>
      <c r="Z136" s="57" t="s">
        <v>104</v>
      </c>
      <c r="AA136" s="4"/>
      <c r="AB136" s="4"/>
      <c r="AC136" s="4"/>
      <c r="AD136" s="4"/>
      <c r="AE136" s="4"/>
      <c r="AF136" s="4"/>
      <c r="AG136" s="4"/>
      <c r="AH136" s="4"/>
      <c r="AI136" s="57" t="s">
        <v>104</v>
      </c>
      <c r="AJ136" s="7"/>
      <c r="AK136" s="4"/>
      <c r="AL136" s="4"/>
      <c r="AM136" s="7"/>
      <c r="AN136" s="7"/>
      <c r="AO136" s="7"/>
      <c r="AP136" s="7"/>
      <c r="AQ136" s="37">
        <f t="shared" si="67"/>
        <v>4</v>
      </c>
      <c r="AR136" s="3">
        <f t="shared" ref="AR136" si="74">34*3</f>
        <v>102</v>
      </c>
      <c r="AS136" s="8">
        <f t="shared" si="69"/>
        <v>3.9215686274509803E-2</v>
      </c>
    </row>
    <row r="137" spans="1:45" x14ac:dyDescent="0.2">
      <c r="A137" s="129"/>
      <c r="B137" s="24" t="s">
        <v>37</v>
      </c>
      <c r="C137" s="24">
        <v>9</v>
      </c>
      <c r="D137" s="22"/>
      <c r="E137" s="4"/>
      <c r="F137" s="4"/>
      <c r="G137" s="4"/>
      <c r="H137" s="4"/>
      <c r="I137" s="4"/>
      <c r="J137" s="4"/>
      <c r="K137" s="4"/>
      <c r="L137" s="57" t="s">
        <v>104</v>
      </c>
      <c r="M137" s="4"/>
      <c r="N137" s="4"/>
      <c r="O137" s="4"/>
      <c r="P137" s="4"/>
      <c r="Q137" s="4"/>
      <c r="R137" s="57" t="s">
        <v>104</v>
      </c>
      <c r="S137" s="4"/>
      <c r="T137" s="4"/>
      <c r="U137" s="4"/>
      <c r="V137" s="4"/>
      <c r="W137" s="4"/>
      <c r="X137" s="4"/>
      <c r="Y137" s="4"/>
      <c r="Z137" s="4"/>
      <c r="AA137" s="57" t="s">
        <v>104</v>
      </c>
      <c r="AB137" s="4"/>
      <c r="AC137" s="4"/>
      <c r="AD137" s="4"/>
      <c r="AE137" s="4"/>
      <c r="AF137" s="4"/>
      <c r="AG137" s="57" t="s">
        <v>104</v>
      </c>
      <c r="AH137" s="4"/>
      <c r="AI137" s="7"/>
      <c r="AJ137" s="7"/>
      <c r="AK137" s="4"/>
      <c r="AL137" s="4"/>
      <c r="AM137" s="7"/>
      <c r="AN137" s="7"/>
      <c r="AO137" s="7"/>
      <c r="AP137" s="7"/>
      <c r="AQ137" s="37">
        <f t="shared" si="67"/>
        <v>4</v>
      </c>
      <c r="AR137" s="3">
        <f t="shared" ref="AR137:AR138" si="75">34*2</f>
        <v>68</v>
      </c>
      <c r="AS137" s="8">
        <f t="shared" si="69"/>
        <v>5.8823529411764705E-2</v>
      </c>
    </row>
    <row r="138" spans="1:45" x14ac:dyDescent="0.2">
      <c r="A138" s="129"/>
      <c r="B138" s="24" t="s">
        <v>29</v>
      </c>
      <c r="C138" s="24">
        <v>9</v>
      </c>
      <c r="D138" s="22"/>
      <c r="E138" s="4"/>
      <c r="F138" s="4"/>
      <c r="G138" s="57" t="s">
        <v>104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7" t="s">
        <v>104</v>
      </c>
      <c r="V138" s="4"/>
      <c r="W138" s="4"/>
      <c r="X138" s="4"/>
      <c r="Y138" s="4"/>
      <c r="Z138" s="4"/>
      <c r="AA138" s="4"/>
      <c r="AB138" s="4"/>
      <c r="AC138" s="57" t="s">
        <v>104</v>
      </c>
      <c r="AD138" s="4"/>
      <c r="AE138" s="4"/>
      <c r="AF138" s="4"/>
      <c r="AG138" s="4"/>
      <c r="AH138" s="4"/>
      <c r="AI138" s="7"/>
      <c r="AJ138" s="7"/>
      <c r="AK138" s="4"/>
      <c r="AL138" s="4"/>
      <c r="AM138" s="7"/>
      <c r="AN138" s="7"/>
      <c r="AO138" s="7"/>
      <c r="AP138" s="7"/>
      <c r="AQ138" s="37">
        <f t="shared" si="67"/>
        <v>3</v>
      </c>
      <c r="AR138" s="3">
        <f t="shared" si="75"/>
        <v>68</v>
      </c>
      <c r="AS138" s="8">
        <f t="shared" si="69"/>
        <v>4.4117647058823532E-2</v>
      </c>
    </row>
    <row r="139" spans="1:45" x14ac:dyDescent="0.2">
      <c r="A139" s="129"/>
      <c r="B139" s="24" t="s">
        <v>72</v>
      </c>
      <c r="C139" s="24">
        <v>9</v>
      </c>
      <c r="D139" s="2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57" t="s">
        <v>104</v>
      </c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7"/>
      <c r="AJ139" s="7"/>
      <c r="AK139" s="4"/>
      <c r="AL139" s="4"/>
      <c r="AM139" s="7"/>
      <c r="AN139" s="7"/>
      <c r="AO139" s="7"/>
      <c r="AP139" s="7"/>
      <c r="AQ139" s="37">
        <f t="shared" si="67"/>
        <v>1</v>
      </c>
      <c r="AR139" s="3">
        <f t="shared" ref="AR139:AR140" si="76">34*1</f>
        <v>34</v>
      </c>
      <c r="AS139" s="8">
        <f t="shared" si="69"/>
        <v>2.9411764705882353E-2</v>
      </c>
    </row>
    <row r="140" spans="1:45" ht="38.25" x14ac:dyDescent="0.2">
      <c r="A140" s="129"/>
      <c r="B140" s="24" t="s">
        <v>85</v>
      </c>
      <c r="C140" s="24">
        <v>9</v>
      </c>
      <c r="D140" s="2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7"/>
      <c r="AJ140" s="7"/>
      <c r="AK140" s="4"/>
      <c r="AL140" s="4"/>
      <c r="AM140" s="7"/>
      <c r="AN140" s="7"/>
      <c r="AO140" s="7"/>
      <c r="AP140" s="7"/>
      <c r="AQ140" s="37">
        <f t="shared" si="67"/>
        <v>0</v>
      </c>
      <c r="AR140" s="3">
        <f t="shared" si="76"/>
        <v>34</v>
      </c>
      <c r="AS140" s="8">
        <f t="shared" si="69"/>
        <v>0</v>
      </c>
    </row>
    <row r="141" spans="1:45" ht="12.75" customHeight="1" x14ac:dyDescent="0.2">
      <c r="A141" s="129"/>
      <c r="B141" s="24" t="s">
        <v>69</v>
      </c>
      <c r="C141" s="24">
        <v>9</v>
      </c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T141" s="3"/>
      <c r="U141" s="4"/>
      <c r="V141" s="4"/>
      <c r="W141" s="4"/>
      <c r="X141" s="4"/>
      <c r="Y141" s="4"/>
      <c r="Z141" s="4"/>
      <c r="AA141" s="4"/>
      <c r="AB141" s="4"/>
      <c r="AD141" s="3"/>
      <c r="AE141" s="4"/>
      <c r="AF141" s="4"/>
      <c r="AG141" s="4"/>
      <c r="AH141" s="4"/>
      <c r="AI141" s="7"/>
      <c r="AJ141" s="7"/>
      <c r="AK141" s="4"/>
      <c r="AL141" s="4"/>
      <c r="AM141" s="7"/>
      <c r="AN141" s="7"/>
      <c r="AO141" s="7"/>
      <c r="AP141" s="7"/>
      <c r="AQ141" s="37">
        <f t="shared" si="67"/>
        <v>0</v>
      </c>
      <c r="AR141" s="3">
        <f t="shared" ref="AR141" si="77">34*2</f>
        <v>68</v>
      </c>
      <c r="AS141" s="8">
        <f t="shared" si="69"/>
        <v>0</v>
      </c>
    </row>
    <row r="142" spans="1:45" ht="35.450000000000003" customHeight="1" x14ac:dyDescent="0.2">
      <c r="A142" s="87" t="s">
        <v>41</v>
      </c>
      <c r="B142" s="88"/>
      <c r="C142" s="88"/>
      <c r="D142" s="89"/>
      <c r="E142" s="104" t="s">
        <v>40</v>
      </c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83" t="s">
        <v>20</v>
      </c>
      <c r="AR142" s="83" t="s">
        <v>22</v>
      </c>
      <c r="AS142" s="80" t="s">
        <v>21</v>
      </c>
    </row>
    <row r="143" spans="1:45" ht="30" customHeight="1" x14ac:dyDescent="0.2">
      <c r="A143" s="117" t="s">
        <v>0</v>
      </c>
      <c r="B143" s="127"/>
      <c r="C143" s="118"/>
      <c r="D143" s="23" t="s">
        <v>18</v>
      </c>
      <c r="E143" s="91" t="s">
        <v>1</v>
      </c>
      <c r="F143" s="91"/>
      <c r="G143" s="91"/>
      <c r="H143" s="91"/>
      <c r="I143" s="91" t="s">
        <v>2</v>
      </c>
      <c r="J143" s="91"/>
      <c r="K143" s="91"/>
      <c r="L143" s="91"/>
      <c r="M143" s="91" t="s">
        <v>3</v>
      </c>
      <c r="N143" s="91"/>
      <c r="O143" s="91"/>
      <c r="P143" s="91"/>
      <c r="Q143" s="91" t="s">
        <v>4</v>
      </c>
      <c r="R143" s="91"/>
      <c r="S143" s="91"/>
      <c r="T143" s="91"/>
      <c r="U143" s="91" t="s">
        <v>5</v>
      </c>
      <c r="V143" s="91"/>
      <c r="W143" s="91"/>
      <c r="X143" s="91" t="s">
        <v>6</v>
      </c>
      <c r="Y143" s="91"/>
      <c r="Z143" s="91"/>
      <c r="AA143" s="91"/>
      <c r="AB143" s="91" t="s">
        <v>7</v>
      </c>
      <c r="AC143" s="91"/>
      <c r="AD143" s="91"/>
      <c r="AE143" s="91" t="s">
        <v>8</v>
      </c>
      <c r="AF143" s="91"/>
      <c r="AG143" s="91"/>
      <c r="AH143" s="91"/>
      <c r="AI143" s="91"/>
      <c r="AJ143" s="91" t="s">
        <v>9</v>
      </c>
      <c r="AK143" s="91"/>
      <c r="AL143" s="91"/>
      <c r="AM143" s="91" t="s">
        <v>10</v>
      </c>
      <c r="AN143" s="91"/>
      <c r="AO143" s="91"/>
      <c r="AP143" s="91"/>
      <c r="AQ143" s="84"/>
      <c r="AR143" s="84"/>
      <c r="AS143" s="81"/>
    </row>
    <row r="144" spans="1:45" ht="19.5" customHeight="1" x14ac:dyDescent="0.2">
      <c r="A144" s="119"/>
      <c r="B144" s="128"/>
      <c r="C144" s="120"/>
      <c r="D144" s="23" t="s">
        <v>19</v>
      </c>
      <c r="E144" s="5">
        <v>1</v>
      </c>
      <c r="F144" s="5">
        <v>2</v>
      </c>
      <c r="G144" s="5">
        <v>3</v>
      </c>
      <c r="H144" s="5">
        <v>4</v>
      </c>
      <c r="I144" s="5">
        <v>5</v>
      </c>
      <c r="J144" s="5">
        <v>6</v>
      </c>
      <c r="K144" s="5">
        <v>7</v>
      </c>
      <c r="L144" s="5">
        <v>8</v>
      </c>
      <c r="M144" s="5">
        <v>9</v>
      </c>
      <c r="N144" s="5">
        <v>10</v>
      </c>
      <c r="O144" s="5">
        <v>11</v>
      </c>
      <c r="P144" s="5">
        <v>12</v>
      </c>
      <c r="Q144" s="5">
        <v>13</v>
      </c>
      <c r="R144" s="5">
        <v>14</v>
      </c>
      <c r="S144" s="5">
        <v>15</v>
      </c>
      <c r="T144" s="5">
        <v>16</v>
      </c>
      <c r="U144" s="5">
        <v>17</v>
      </c>
      <c r="V144" s="5">
        <v>18</v>
      </c>
      <c r="W144" s="5">
        <v>19</v>
      </c>
      <c r="X144" s="5">
        <v>20</v>
      </c>
      <c r="Y144" s="5">
        <v>21</v>
      </c>
      <c r="Z144" s="5">
        <v>22</v>
      </c>
      <c r="AA144" s="5">
        <v>23</v>
      </c>
      <c r="AB144" s="5">
        <v>24</v>
      </c>
      <c r="AC144" s="5">
        <v>25</v>
      </c>
      <c r="AD144" s="5">
        <v>26</v>
      </c>
      <c r="AE144" s="5">
        <v>27</v>
      </c>
      <c r="AF144" s="5">
        <v>28</v>
      </c>
      <c r="AG144" s="5">
        <v>29</v>
      </c>
      <c r="AH144" s="5">
        <v>30</v>
      </c>
      <c r="AI144" s="5">
        <v>31</v>
      </c>
      <c r="AJ144" s="5">
        <v>32</v>
      </c>
      <c r="AK144" s="5">
        <v>33</v>
      </c>
      <c r="AL144" s="5">
        <v>34</v>
      </c>
      <c r="AM144" s="5">
        <v>35</v>
      </c>
      <c r="AN144" s="5">
        <v>36</v>
      </c>
      <c r="AO144" s="5">
        <v>37</v>
      </c>
      <c r="AP144" s="5">
        <v>38</v>
      </c>
      <c r="AQ144" s="85"/>
      <c r="AR144" s="86"/>
      <c r="AS144" s="82"/>
    </row>
    <row r="145" spans="1:45" x14ac:dyDescent="0.2">
      <c r="A145" s="129" t="s">
        <v>25</v>
      </c>
      <c r="B145" s="71" t="s">
        <v>13</v>
      </c>
      <c r="C145" s="41">
        <v>11</v>
      </c>
      <c r="D145" s="25"/>
      <c r="E145" s="4"/>
      <c r="F145" s="4"/>
      <c r="G145" s="4"/>
      <c r="H145" s="57" t="s">
        <v>104</v>
      </c>
      <c r="I145" s="4"/>
      <c r="J145" s="4"/>
      <c r="K145" s="4"/>
      <c r="L145" s="4"/>
      <c r="M145" s="57" t="s">
        <v>104</v>
      </c>
      <c r="N145" s="4"/>
      <c r="O145" s="4"/>
      <c r="P145" s="4"/>
      <c r="Q145" s="4"/>
      <c r="R145" s="57" t="s">
        <v>104</v>
      </c>
      <c r="S145" s="4"/>
      <c r="T145" s="4"/>
      <c r="U145" s="4"/>
      <c r="V145" s="4"/>
      <c r="W145" s="4"/>
      <c r="X145" s="4"/>
      <c r="Y145" s="4"/>
      <c r="Z145" s="57" t="s">
        <v>104</v>
      </c>
      <c r="AA145" s="4"/>
      <c r="AB145" s="4"/>
      <c r="AC145" s="77"/>
      <c r="AD145" s="4"/>
      <c r="AE145" s="4"/>
      <c r="AF145" s="4"/>
      <c r="AG145" s="57" t="s">
        <v>104</v>
      </c>
      <c r="AH145" s="4"/>
      <c r="AI145" s="4"/>
      <c r="AJ145" s="4"/>
      <c r="AK145" s="4"/>
      <c r="AL145" s="4"/>
      <c r="AM145" s="7"/>
      <c r="AN145" s="7"/>
      <c r="AO145" s="7"/>
      <c r="AP145" s="7"/>
      <c r="AQ145" s="37">
        <f t="shared" ref="AQ145:AQ159" si="78">COUNTA(E145:AP145)</f>
        <v>5</v>
      </c>
      <c r="AR145" s="65">
        <f t="shared" ref="AR145" si="79">34*2</f>
        <v>68</v>
      </c>
      <c r="AS145" s="8">
        <f t="shared" ref="AS145:AS159" si="80">AQ145/AR145</f>
        <v>7.3529411764705885E-2</v>
      </c>
    </row>
    <row r="146" spans="1:45" x14ac:dyDescent="0.2">
      <c r="A146" s="129"/>
      <c r="B146" s="71" t="s">
        <v>27</v>
      </c>
      <c r="C146" s="41">
        <v>11</v>
      </c>
      <c r="D146" s="25"/>
      <c r="E146" s="4"/>
      <c r="F146" s="4"/>
      <c r="G146" s="4"/>
      <c r="H146" s="4"/>
      <c r="I146" s="4"/>
      <c r="J146" s="57" t="s">
        <v>104</v>
      </c>
      <c r="K146" s="4"/>
      <c r="L146" s="4"/>
      <c r="M146" s="4"/>
      <c r="N146" s="4"/>
      <c r="O146" s="4"/>
      <c r="P146" s="4"/>
      <c r="Q146" s="4"/>
      <c r="R146" s="56" t="s">
        <v>108</v>
      </c>
      <c r="S146" s="4"/>
      <c r="T146" s="4"/>
      <c r="U146" s="4"/>
      <c r="V146" s="4"/>
      <c r="W146" s="57" t="s">
        <v>104</v>
      </c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7"/>
      <c r="AN146" s="7"/>
      <c r="AO146" s="7"/>
      <c r="AP146" s="7"/>
      <c r="AQ146" s="37">
        <f t="shared" si="78"/>
        <v>3</v>
      </c>
      <c r="AR146" s="65">
        <f t="shared" ref="AR146:AR147" si="81">34*3</f>
        <v>102</v>
      </c>
      <c r="AS146" s="8">
        <f t="shared" si="80"/>
        <v>2.9411764705882353E-2</v>
      </c>
    </row>
    <row r="147" spans="1:45" x14ac:dyDescent="0.2">
      <c r="A147" s="129"/>
      <c r="B147" s="71" t="s">
        <v>12</v>
      </c>
      <c r="C147" s="41">
        <v>11</v>
      </c>
      <c r="D147" s="22"/>
      <c r="E147" s="4"/>
      <c r="F147" s="4"/>
      <c r="G147" s="4"/>
      <c r="H147" s="4"/>
      <c r="I147" s="57" t="s">
        <v>104</v>
      </c>
      <c r="J147" s="4"/>
      <c r="K147" s="4"/>
      <c r="L147" s="4"/>
      <c r="M147" s="4"/>
      <c r="N147" s="4"/>
      <c r="O147" s="4"/>
      <c r="P147" s="57" t="s">
        <v>104</v>
      </c>
      <c r="Q147" s="4"/>
      <c r="R147" s="4"/>
      <c r="S147" s="4"/>
      <c r="T147" s="4"/>
      <c r="U147" s="4"/>
      <c r="V147" s="4"/>
      <c r="W147" s="4"/>
      <c r="X147" s="4"/>
      <c r="Y147" s="57" t="s">
        <v>104</v>
      </c>
      <c r="Z147" s="4"/>
      <c r="AA147" s="4"/>
      <c r="AB147" s="4"/>
      <c r="AC147" s="4"/>
      <c r="AD147" s="57" t="s">
        <v>104</v>
      </c>
      <c r="AE147" s="4"/>
      <c r="AF147" s="4"/>
      <c r="AG147" s="4"/>
      <c r="AH147" s="4"/>
      <c r="AI147" s="4"/>
      <c r="AJ147" s="4"/>
      <c r="AK147" s="4"/>
      <c r="AL147" s="4"/>
      <c r="AM147" s="7"/>
      <c r="AN147" s="7"/>
      <c r="AO147" s="7"/>
      <c r="AP147" s="7"/>
      <c r="AQ147" s="37">
        <f t="shared" si="78"/>
        <v>4</v>
      </c>
      <c r="AR147" s="65">
        <f t="shared" si="81"/>
        <v>102</v>
      </c>
      <c r="AS147" s="8">
        <f t="shared" si="80"/>
        <v>3.9215686274509803E-2</v>
      </c>
    </row>
    <row r="148" spans="1:45" ht="12.95" customHeight="1" x14ac:dyDescent="0.2">
      <c r="A148" s="129"/>
      <c r="B148" s="71" t="s">
        <v>86</v>
      </c>
      <c r="C148" s="41">
        <v>11</v>
      </c>
      <c r="D148" s="25"/>
      <c r="E148" s="4"/>
      <c r="F148" s="4"/>
      <c r="G148" s="4"/>
      <c r="H148" s="57" t="s">
        <v>104</v>
      </c>
      <c r="I148" s="4"/>
      <c r="J148" s="4"/>
      <c r="K148" s="4"/>
      <c r="L148" s="4"/>
      <c r="M148" s="4"/>
      <c r="N148" s="57" t="s">
        <v>104</v>
      </c>
      <c r="O148" s="4"/>
      <c r="P148" s="4"/>
      <c r="Q148" s="4"/>
      <c r="R148" s="57" t="s">
        <v>104</v>
      </c>
      <c r="S148" s="4"/>
      <c r="T148" s="4"/>
      <c r="U148" s="4"/>
      <c r="V148" s="4"/>
      <c r="W148" s="4"/>
      <c r="X148" s="4"/>
      <c r="Y148" s="4"/>
      <c r="Z148" s="57" t="s">
        <v>104</v>
      </c>
      <c r="AA148" s="4"/>
      <c r="AB148" s="4"/>
      <c r="AC148" s="4"/>
      <c r="AD148" s="4"/>
      <c r="AE148" s="4"/>
      <c r="AF148" s="4"/>
      <c r="AG148" s="57" t="s">
        <v>104</v>
      </c>
      <c r="AH148" s="4"/>
      <c r="AI148" s="4"/>
      <c r="AJ148" s="4"/>
      <c r="AK148" s="4"/>
      <c r="AL148" s="4"/>
      <c r="AM148" s="7"/>
      <c r="AN148" s="7"/>
      <c r="AO148" s="7"/>
      <c r="AP148" s="7"/>
      <c r="AQ148" s="37">
        <f t="shared" si="78"/>
        <v>5</v>
      </c>
      <c r="AR148" s="65">
        <f t="shared" ref="AR148" si="82">34*4</f>
        <v>136</v>
      </c>
      <c r="AS148" s="8">
        <f t="shared" si="80"/>
        <v>3.6764705882352942E-2</v>
      </c>
    </row>
    <row r="149" spans="1:45" x14ac:dyDescent="0.2">
      <c r="A149" s="129"/>
      <c r="B149" s="71" t="s">
        <v>83</v>
      </c>
      <c r="C149" s="41">
        <v>11</v>
      </c>
      <c r="D149" s="25"/>
      <c r="E149" s="4"/>
      <c r="F149" s="4"/>
      <c r="G149" s="57" t="s">
        <v>104</v>
      </c>
      <c r="H149" s="4"/>
      <c r="I149" s="4"/>
      <c r="J149" s="4"/>
      <c r="K149" s="4"/>
      <c r="L149" s="4"/>
      <c r="M149" s="57" t="s">
        <v>104</v>
      </c>
      <c r="N149" s="4"/>
      <c r="O149" s="4"/>
      <c r="P149" s="4"/>
      <c r="Q149" s="57" t="s">
        <v>104</v>
      </c>
      <c r="R149" s="4"/>
      <c r="S149" s="4"/>
      <c r="T149" s="4"/>
      <c r="U149" s="4"/>
      <c r="V149" s="4"/>
      <c r="W149" s="4"/>
      <c r="X149" s="4"/>
      <c r="Y149" s="57" t="s">
        <v>104</v>
      </c>
      <c r="Z149" s="4"/>
      <c r="AA149" s="4"/>
      <c r="AB149" s="4"/>
      <c r="AC149" s="4"/>
      <c r="AD149" s="4"/>
      <c r="AE149" s="4"/>
      <c r="AF149" s="57" t="s">
        <v>104</v>
      </c>
      <c r="AG149" s="4"/>
      <c r="AH149" s="4"/>
      <c r="AI149" s="7"/>
      <c r="AJ149" s="7"/>
      <c r="AK149" s="4"/>
      <c r="AL149" s="4"/>
      <c r="AM149" s="7"/>
      <c r="AN149" s="7"/>
      <c r="AO149" s="7"/>
      <c r="AP149" s="7"/>
      <c r="AQ149" s="37">
        <f t="shared" si="78"/>
        <v>5</v>
      </c>
      <c r="AR149" s="65">
        <f t="shared" ref="AR149" si="83">34*3</f>
        <v>102</v>
      </c>
      <c r="AS149" s="8">
        <f t="shared" si="80"/>
        <v>4.9019607843137254E-2</v>
      </c>
    </row>
    <row r="150" spans="1:45" ht="27" customHeight="1" x14ac:dyDescent="0.2">
      <c r="A150" s="129"/>
      <c r="B150" s="71" t="s">
        <v>84</v>
      </c>
      <c r="C150" s="41">
        <v>11</v>
      </c>
      <c r="D150" s="25"/>
      <c r="E150" s="4"/>
      <c r="F150" s="4"/>
      <c r="G150" s="4"/>
      <c r="H150" s="4"/>
      <c r="I150" s="4"/>
      <c r="J150" s="4"/>
      <c r="K150" s="77"/>
      <c r="L150" s="4"/>
      <c r="M150" s="4"/>
      <c r="N150" s="4"/>
      <c r="O150" s="4"/>
      <c r="P150" s="4"/>
      <c r="Q150" s="4"/>
      <c r="R150" s="4"/>
      <c r="S150" s="4"/>
      <c r="T150" s="4"/>
      <c r="U150" s="57" t="s">
        <v>104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57" t="s">
        <v>104</v>
      </c>
      <c r="AI150" s="7"/>
      <c r="AJ150" s="7"/>
      <c r="AK150" s="4"/>
      <c r="AL150" s="4"/>
      <c r="AM150" s="7"/>
      <c r="AN150" s="7"/>
      <c r="AO150" s="7"/>
      <c r="AP150" s="7"/>
      <c r="AQ150" s="37">
        <f t="shared" si="78"/>
        <v>2</v>
      </c>
      <c r="AR150" s="65">
        <f t="shared" ref="AR150:AR151" si="84">34*1</f>
        <v>34</v>
      </c>
      <c r="AS150" s="8">
        <f t="shared" si="80"/>
        <v>5.8823529411764705E-2</v>
      </c>
    </row>
    <row r="151" spans="1:45" x14ac:dyDescent="0.2">
      <c r="A151" s="129"/>
      <c r="B151" s="71" t="s">
        <v>35</v>
      </c>
      <c r="C151" s="41">
        <v>11</v>
      </c>
      <c r="D151" s="25"/>
      <c r="E151" s="4"/>
      <c r="F151" s="4"/>
      <c r="G151" s="4"/>
      <c r="H151" s="4"/>
      <c r="I151" s="4"/>
      <c r="J151" s="57" t="s">
        <v>104</v>
      </c>
      <c r="K151" s="4"/>
      <c r="L151" s="4"/>
      <c r="M151" s="4"/>
      <c r="N151" s="4"/>
      <c r="O151" s="4"/>
      <c r="P151" s="4"/>
      <c r="Q151" s="4"/>
      <c r="R151" s="4"/>
      <c r="S151" s="57" t="s">
        <v>104</v>
      </c>
      <c r="T151" s="4"/>
      <c r="U151" s="4"/>
      <c r="V151" s="4"/>
      <c r="W151" s="4"/>
      <c r="X151" s="4"/>
      <c r="Y151" s="4"/>
      <c r="Z151" s="4"/>
      <c r="AA151" s="4"/>
      <c r="AB151" s="57" t="s">
        <v>104</v>
      </c>
      <c r="AC151" s="4"/>
      <c r="AD151" s="4"/>
      <c r="AE151" s="4"/>
      <c r="AF151" s="4"/>
      <c r="AG151" s="4"/>
      <c r="AH151" s="4"/>
      <c r="AI151" s="7"/>
      <c r="AJ151" s="7"/>
      <c r="AK151" s="4"/>
      <c r="AL151" s="4"/>
      <c r="AM151" s="7"/>
      <c r="AN151" s="7"/>
      <c r="AO151" s="7"/>
      <c r="AP151" s="7"/>
      <c r="AQ151" s="37">
        <f t="shared" si="78"/>
        <v>3</v>
      </c>
      <c r="AR151" s="65">
        <f t="shared" si="84"/>
        <v>34</v>
      </c>
      <c r="AS151" s="8">
        <f t="shared" si="80"/>
        <v>8.8235294117647065E-2</v>
      </c>
    </row>
    <row r="152" spans="1:45" x14ac:dyDescent="0.2">
      <c r="A152" s="129"/>
      <c r="B152" s="71" t="s">
        <v>34</v>
      </c>
      <c r="C152" s="41">
        <v>11</v>
      </c>
      <c r="D152" s="25"/>
      <c r="E152" s="4"/>
      <c r="F152" s="4"/>
      <c r="G152" s="4"/>
      <c r="H152" s="4"/>
      <c r="I152" s="4"/>
      <c r="J152" s="4"/>
      <c r="K152" s="57" t="s">
        <v>104</v>
      </c>
      <c r="L152" s="4"/>
      <c r="M152" s="4"/>
      <c r="N152" s="4"/>
      <c r="O152" s="4"/>
      <c r="P152" s="4"/>
      <c r="Q152" s="4"/>
      <c r="R152" s="4"/>
      <c r="S152" s="4"/>
      <c r="T152" s="57" t="s">
        <v>104</v>
      </c>
      <c r="U152" s="4"/>
      <c r="V152" s="4"/>
      <c r="W152" s="4"/>
      <c r="X152" s="4"/>
      <c r="Y152" s="4"/>
      <c r="Z152" s="4"/>
      <c r="AA152" s="4"/>
      <c r="AB152" s="4"/>
      <c r="AC152" s="4"/>
      <c r="AD152" s="57" t="s">
        <v>104</v>
      </c>
      <c r="AE152" s="4"/>
      <c r="AF152" s="4"/>
      <c r="AG152" s="4"/>
      <c r="AH152" s="4"/>
      <c r="AI152" s="7"/>
      <c r="AJ152" s="7"/>
      <c r="AK152" s="4"/>
      <c r="AL152" s="4"/>
      <c r="AM152" s="7"/>
      <c r="AN152" s="7"/>
      <c r="AO152" s="7"/>
      <c r="AP152" s="7"/>
      <c r="AQ152" s="37">
        <f t="shared" si="78"/>
        <v>3</v>
      </c>
      <c r="AR152" s="65">
        <f t="shared" ref="AR152" si="85">34*2</f>
        <v>68</v>
      </c>
      <c r="AS152" s="8">
        <f t="shared" si="80"/>
        <v>4.4117647058823532E-2</v>
      </c>
    </row>
    <row r="153" spans="1:45" x14ac:dyDescent="0.2">
      <c r="A153" s="129"/>
      <c r="B153" s="24" t="s">
        <v>37</v>
      </c>
      <c r="C153" s="41">
        <v>11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57" t="s">
        <v>104</v>
      </c>
      <c r="P153" s="4"/>
      <c r="Q153" s="4"/>
      <c r="R153" s="4"/>
      <c r="S153" s="4"/>
      <c r="T153" s="4"/>
      <c r="U153" s="4"/>
      <c r="V153" s="4"/>
      <c r="W153" s="4"/>
      <c r="X153" s="57" t="s">
        <v>104</v>
      </c>
      <c r="Y153" s="4"/>
      <c r="Z153" s="4"/>
      <c r="AA153" s="4"/>
      <c r="AB153" s="4"/>
      <c r="AC153" s="4"/>
      <c r="AD153" s="4"/>
      <c r="AE153" s="4"/>
      <c r="AF153" s="4"/>
      <c r="AG153" s="4"/>
      <c r="AH153" s="57" t="s">
        <v>104</v>
      </c>
      <c r="AI153" s="7"/>
      <c r="AJ153" s="7"/>
      <c r="AK153" s="4"/>
      <c r="AL153" s="4"/>
      <c r="AM153" s="7"/>
      <c r="AN153" s="7"/>
      <c r="AO153" s="7"/>
      <c r="AP153" s="7"/>
      <c r="AQ153" s="37">
        <f t="shared" si="78"/>
        <v>3</v>
      </c>
      <c r="AR153" s="65">
        <f t="shared" ref="AR153:AR154" si="86">34*1</f>
        <v>34</v>
      </c>
      <c r="AS153" s="8">
        <f t="shared" si="80"/>
        <v>8.8235294117647065E-2</v>
      </c>
    </row>
    <row r="154" spans="1:45" x14ac:dyDescent="0.2">
      <c r="A154" s="129"/>
      <c r="B154" s="24" t="s">
        <v>29</v>
      </c>
      <c r="C154" s="41">
        <v>11</v>
      </c>
      <c r="D154" s="2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57" t="s">
        <v>104</v>
      </c>
      <c r="P154" s="4"/>
      <c r="Q154" s="4"/>
      <c r="R154" s="4"/>
      <c r="S154" s="4"/>
      <c r="T154" s="4"/>
      <c r="U154" s="4"/>
      <c r="V154" s="4"/>
      <c r="W154" s="4"/>
      <c r="X154" s="57" t="s">
        <v>104</v>
      </c>
      <c r="Y154" s="4"/>
      <c r="Z154" s="4"/>
      <c r="AA154" s="4"/>
      <c r="AB154" s="4"/>
      <c r="AC154" s="4"/>
      <c r="AD154" s="4"/>
      <c r="AE154" s="4"/>
      <c r="AF154" s="4"/>
      <c r="AG154" s="4"/>
      <c r="AH154" s="57" t="s">
        <v>104</v>
      </c>
      <c r="AI154" s="7"/>
      <c r="AJ154" s="7"/>
      <c r="AK154" s="4"/>
      <c r="AL154" s="4"/>
      <c r="AM154" s="7"/>
      <c r="AN154" s="7"/>
      <c r="AO154" s="7"/>
      <c r="AP154" s="7"/>
      <c r="AQ154" s="37">
        <f t="shared" si="78"/>
        <v>3</v>
      </c>
      <c r="AR154" s="65">
        <f t="shared" si="86"/>
        <v>34</v>
      </c>
      <c r="AS154" s="8">
        <f t="shared" si="80"/>
        <v>8.8235294117647065E-2</v>
      </c>
    </row>
    <row r="155" spans="1:45" x14ac:dyDescent="0.2">
      <c r="A155" s="129"/>
      <c r="B155" s="71" t="s">
        <v>28</v>
      </c>
      <c r="C155" s="41">
        <v>11</v>
      </c>
      <c r="D155" s="25"/>
      <c r="E155" s="4"/>
      <c r="F155" s="4"/>
      <c r="G155" s="4"/>
      <c r="H155" s="4"/>
      <c r="I155" s="4"/>
      <c r="J155" s="78" t="s">
        <v>113</v>
      </c>
      <c r="K155" s="77"/>
      <c r="L155" s="4"/>
      <c r="M155" s="4"/>
      <c r="N155" s="4"/>
      <c r="O155" s="4"/>
      <c r="P155" s="4"/>
      <c r="Q155" s="4"/>
      <c r="R155" s="4"/>
      <c r="S155" s="57" t="s">
        <v>104</v>
      </c>
      <c r="T155" s="4"/>
      <c r="U155" s="4"/>
      <c r="V155" s="4"/>
      <c r="W155" s="4"/>
      <c r="X155" s="4"/>
      <c r="Y155" s="4"/>
      <c r="Z155" s="4"/>
      <c r="AA155" s="4"/>
      <c r="AB155" s="57" t="s">
        <v>104</v>
      </c>
      <c r="AC155" s="4"/>
      <c r="AD155" s="4"/>
      <c r="AE155" s="4"/>
      <c r="AF155" s="4"/>
      <c r="AG155" s="4"/>
      <c r="AH155" s="4"/>
      <c r="AI155" s="7"/>
      <c r="AJ155" s="7"/>
      <c r="AK155" s="4"/>
      <c r="AL155" s="4"/>
      <c r="AM155" s="7"/>
      <c r="AN155" s="7"/>
      <c r="AO155" s="7"/>
      <c r="AP155" s="7"/>
      <c r="AQ155" s="37">
        <f t="shared" si="78"/>
        <v>3</v>
      </c>
      <c r="AR155" s="65">
        <f t="shared" ref="AR155" si="87">34*2</f>
        <v>68</v>
      </c>
      <c r="AS155" s="8">
        <f t="shared" si="80"/>
        <v>4.4117647058823532E-2</v>
      </c>
    </row>
    <row r="156" spans="1:45" x14ac:dyDescent="0.2">
      <c r="A156" s="129"/>
      <c r="B156" s="71" t="s">
        <v>32</v>
      </c>
      <c r="C156" s="41">
        <v>11</v>
      </c>
      <c r="D156" s="25"/>
      <c r="E156" s="4"/>
      <c r="F156" s="4"/>
      <c r="G156" s="4"/>
      <c r="H156" s="4"/>
      <c r="I156" s="4"/>
      <c r="J156" s="4"/>
      <c r="K156" s="4"/>
      <c r="L156" s="57" t="s">
        <v>104</v>
      </c>
      <c r="M156" s="4"/>
      <c r="N156" s="4"/>
      <c r="O156" s="4"/>
      <c r="P156" s="4"/>
      <c r="Q156" s="4"/>
      <c r="R156" s="4"/>
      <c r="S156" s="4"/>
      <c r="T156" s="57" t="s">
        <v>104</v>
      </c>
      <c r="U156" s="4"/>
      <c r="V156" s="4"/>
      <c r="W156" s="4"/>
      <c r="X156" s="4"/>
      <c r="Y156" s="4"/>
      <c r="Z156" s="4"/>
      <c r="AA156" s="4"/>
      <c r="AB156" s="4"/>
      <c r="AC156" s="57" t="s">
        <v>104</v>
      </c>
      <c r="AD156" s="4"/>
      <c r="AE156" s="4"/>
      <c r="AF156" s="4"/>
      <c r="AG156" s="4"/>
      <c r="AH156" s="4"/>
      <c r="AI156" s="7"/>
      <c r="AJ156" s="7"/>
      <c r="AK156" s="4"/>
      <c r="AL156" s="4"/>
      <c r="AM156" s="7"/>
      <c r="AN156" s="7"/>
      <c r="AO156" s="7"/>
      <c r="AP156" s="7"/>
      <c r="AQ156" s="37">
        <f t="shared" si="78"/>
        <v>3</v>
      </c>
      <c r="AR156" s="65">
        <f t="shared" ref="AR156" si="88">34*1.5</f>
        <v>51</v>
      </c>
      <c r="AS156" s="8">
        <f t="shared" si="80"/>
        <v>5.8823529411764705E-2</v>
      </c>
    </row>
    <row r="157" spans="1:45" x14ac:dyDescent="0.2">
      <c r="A157" s="129"/>
      <c r="B157" s="71" t="s">
        <v>30</v>
      </c>
      <c r="C157" s="41">
        <v>11</v>
      </c>
      <c r="D157" s="25"/>
      <c r="E157" s="4"/>
      <c r="F157" s="4"/>
      <c r="G157" s="4"/>
      <c r="H157" s="4"/>
      <c r="I157" s="57" t="s">
        <v>104</v>
      </c>
      <c r="J157" s="4"/>
      <c r="K157" s="4"/>
      <c r="L157" s="4"/>
      <c r="M157" s="4"/>
      <c r="N157" s="4"/>
      <c r="O157" s="4"/>
      <c r="P157" s="4"/>
      <c r="Q157" s="4"/>
      <c r="R157" s="57" t="s">
        <v>104</v>
      </c>
      <c r="S157" s="4"/>
      <c r="T157" s="4"/>
      <c r="U157" s="4"/>
      <c r="V157" s="4"/>
      <c r="W157" s="4"/>
      <c r="X157" s="4"/>
      <c r="Y157" s="4"/>
      <c r="Z157" s="4"/>
      <c r="AA157" s="57" t="s">
        <v>104</v>
      </c>
      <c r="AB157" s="4"/>
      <c r="AC157" s="4"/>
      <c r="AD157" s="4"/>
      <c r="AE157" s="4"/>
      <c r="AF157" s="4"/>
      <c r="AG157" s="4"/>
      <c r="AH157" s="4"/>
      <c r="AI157" s="7"/>
      <c r="AJ157" s="7"/>
      <c r="AK157" s="4"/>
      <c r="AL157" s="4"/>
      <c r="AM157" s="7"/>
      <c r="AN157" s="7"/>
      <c r="AO157" s="7"/>
      <c r="AP157" s="7"/>
      <c r="AQ157" s="37">
        <f t="shared" si="78"/>
        <v>3</v>
      </c>
      <c r="AR157" s="65">
        <f t="shared" ref="AR157:AR158" si="89">34*1</f>
        <v>34</v>
      </c>
      <c r="AS157" s="8">
        <f t="shared" si="80"/>
        <v>8.8235294117647065E-2</v>
      </c>
    </row>
    <row r="158" spans="1:45" ht="34.5" customHeight="1" x14ac:dyDescent="0.2">
      <c r="A158" s="129"/>
      <c r="B158" s="24" t="s">
        <v>85</v>
      </c>
      <c r="C158" s="41">
        <v>11</v>
      </c>
      <c r="D158" s="25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57" t="s">
        <v>104</v>
      </c>
      <c r="AG158" s="4"/>
      <c r="AH158" s="4"/>
      <c r="AI158" s="7"/>
      <c r="AJ158" s="7"/>
      <c r="AK158" s="4"/>
      <c r="AL158" s="4"/>
      <c r="AM158" s="7"/>
      <c r="AN158" s="7"/>
      <c r="AO158" s="7"/>
      <c r="AP158" s="7"/>
      <c r="AQ158" s="37">
        <f t="shared" si="78"/>
        <v>1</v>
      </c>
      <c r="AR158" s="65">
        <f t="shared" si="89"/>
        <v>34</v>
      </c>
      <c r="AS158" s="8">
        <f t="shared" si="80"/>
        <v>2.9411764705882353E-2</v>
      </c>
    </row>
    <row r="159" spans="1:45" ht="12.95" customHeight="1" x14ac:dyDescent="0.2">
      <c r="A159" s="129"/>
      <c r="B159" s="24" t="s">
        <v>69</v>
      </c>
      <c r="C159" s="41">
        <v>11</v>
      </c>
      <c r="D159" s="25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7"/>
      <c r="AJ159" s="7"/>
      <c r="AK159" s="4"/>
      <c r="AL159" s="4"/>
      <c r="AM159" s="7"/>
      <c r="AN159" s="7"/>
      <c r="AO159" s="7"/>
      <c r="AP159" s="7"/>
      <c r="AQ159" s="37">
        <f t="shared" si="78"/>
        <v>0</v>
      </c>
      <c r="AR159" s="65">
        <f t="shared" ref="AR159" si="90">34*2</f>
        <v>68</v>
      </c>
      <c r="AS159" s="8">
        <f t="shared" si="80"/>
        <v>0</v>
      </c>
    </row>
    <row r="160" spans="1:45" x14ac:dyDescent="0.2">
      <c r="A160" s="52"/>
      <c r="B160" s="53"/>
      <c r="C160" s="53"/>
      <c r="D160" s="53"/>
    </row>
  </sheetData>
  <mergeCells count="187">
    <mergeCell ref="A105:C106"/>
    <mergeCell ref="M124:P124"/>
    <mergeCell ref="Q124:T124"/>
    <mergeCell ref="A126:A141"/>
    <mergeCell ref="E142:AP142"/>
    <mergeCell ref="A145:A159"/>
    <mergeCell ref="A143:C144"/>
    <mergeCell ref="B4:C4"/>
    <mergeCell ref="A46:B47"/>
    <mergeCell ref="C46:C47"/>
    <mergeCell ref="E45:AP45"/>
    <mergeCell ref="A34:B35"/>
    <mergeCell ref="A12:A19"/>
    <mergeCell ref="AC3:AM5"/>
    <mergeCell ref="A7:B7"/>
    <mergeCell ref="C7:D7"/>
    <mergeCell ref="A61:A71"/>
    <mergeCell ref="E58:AP58"/>
    <mergeCell ref="AN3:AO5"/>
    <mergeCell ref="A24:A32"/>
    <mergeCell ref="AP5:AQ5"/>
    <mergeCell ref="X6:AB6"/>
    <mergeCell ref="A89:A103"/>
    <mergeCell ref="A75:A85"/>
    <mergeCell ref="E33:AP33"/>
    <mergeCell ref="A73:C74"/>
    <mergeCell ref="A48:A57"/>
    <mergeCell ref="E86:AP86"/>
    <mergeCell ref="U87:W87"/>
    <mergeCell ref="X87:AA87"/>
    <mergeCell ref="AB87:AD87"/>
    <mergeCell ref="AE87:AI87"/>
    <mergeCell ref="AJ87:AL87"/>
    <mergeCell ref="AM87:AP87"/>
    <mergeCell ref="E72:AP72"/>
    <mergeCell ref="A59:C60"/>
    <mergeCell ref="A72:D72"/>
    <mergeCell ref="A58:D58"/>
    <mergeCell ref="A87:C88"/>
    <mergeCell ref="AP4:AQ4"/>
    <mergeCell ref="X3:AB3"/>
    <mergeCell ref="X4:AB5"/>
    <mergeCell ref="C34:C3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21:D21"/>
    <mergeCell ref="A22:B23"/>
    <mergeCell ref="C22:C23"/>
    <mergeCell ref="B20:C20"/>
    <mergeCell ref="E22:H22"/>
    <mergeCell ref="I22:L22"/>
    <mergeCell ref="M22:P22"/>
    <mergeCell ref="Q22:T22"/>
    <mergeCell ref="U22:W22"/>
    <mergeCell ref="X22:AA22"/>
    <mergeCell ref="G3:W3"/>
    <mergeCell ref="G5:W7"/>
    <mergeCell ref="E21:AP21"/>
    <mergeCell ref="AB22:AD22"/>
    <mergeCell ref="AE22:AI22"/>
    <mergeCell ref="AJ22:AL22"/>
    <mergeCell ref="AM22:AP22"/>
    <mergeCell ref="A33:D33"/>
    <mergeCell ref="E34:H34"/>
    <mergeCell ref="I34:L34"/>
    <mergeCell ref="M34:P34"/>
    <mergeCell ref="Q34:T34"/>
    <mergeCell ref="U34:W34"/>
    <mergeCell ref="X34:AA34"/>
    <mergeCell ref="AB34:AD34"/>
    <mergeCell ref="AE34:AI34"/>
    <mergeCell ref="AJ34:AL34"/>
    <mergeCell ref="AM34:AP34"/>
    <mergeCell ref="A45:D45"/>
    <mergeCell ref="E46:H46"/>
    <mergeCell ref="I46:L46"/>
    <mergeCell ref="X46:AA46"/>
    <mergeCell ref="AB46:AD46"/>
    <mergeCell ref="AE46:AI46"/>
    <mergeCell ref="AJ46:AL46"/>
    <mergeCell ref="AM46:AP46"/>
    <mergeCell ref="Q46:T46"/>
    <mergeCell ref="M46:P46"/>
    <mergeCell ref="U46:W46"/>
    <mergeCell ref="A36:A44"/>
    <mergeCell ref="E59:H59"/>
    <mergeCell ref="E73:H73"/>
    <mergeCell ref="I59:L59"/>
    <mergeCell ref="I73:L73"/>
    <mergeCell ref="M59:P59"/>
    <mergeCell ref="Q59:T59"/>
    <mergeCell ref="M73:P73"/>
    <mergeCell ref="Q73:T73"/>
    <mergeCell ref="U59:W59"/>
    <mergeCell ref="X59:AA59"/>
    <mergeCell ref="U73:W73"/>
    <mergeCell ref="X73:AA73"/>
    <mergeCell ref="AB59:AD59"/>
    <mergeCell ref="AE59:AI59"/>
    <mergeCell ref="AJ59:AL59"/>
    <mergeCell ref="AM59:AP59"/>
    <mergeCell ref="AB73:AD73"/>
    <mergeCell ref="AE73:AI73"/>
    <mergeCell ref="AJ73:AL73"/>
    <mergeCell ref="AM73:AP73"/>
    <mergeCell ref="AM143:AP143"/>
    <mergeCell ref="A86:D86"/>
    <mergeCell ref="A104:D104"/>
    <mergeCell ref="E87:H87"/>
    <mergeCell ref="I87:L87"/>
    <mergeCell ref="M87:P87"/>
    <mergeCell ref="E105:H105"/>
    <mergeCell ref="I105:L105"/>
    <mergeCell ref="M105:P105"/>
    <mergeCell ref="Q87:T87"/>
    <mergeCell ref="Q105:T105"/>
    <mergeCell ref="E123:AP123"/>
    <mergeCell ref="E104:AP104"/>
    <mergeCell ref="U105:W105"/>
    <mergeCell ref="X105:AA105"/>
    <mergeCell ref="AB105:AD105"/>
    <mergeCell ref="AE105:AI105"/>
    <mergeCell ref="AJ105:AL105"/>
    <mergeCell ref="AM105:AP105"/>
    <mergeCell ref="A124:C125"/>
    <mergeCell ref="A107:A122"/>
    <mergeCell ref="A123:D123"/>
    <mergeCell ref="E124:H124"/>
    <mergeCell ref="I124:L124"/>
    <mergeCell ref="E143:H143"/>
    <mergeCell ref="I143:L143"/>
    <mergeCell ref="M143:P143"/>
    <mergeCell ref="Q143:T143"/>
    <mergeCell ref="U143:W143"/>
    <mergeCell ref="X143:AA143"/>
    <mergeCell ref="AB143:AD143"/>
    <mergeCell ref="AE143:AI143"/>
    <mergeCell ref="AJ143:AL143"/>
    <mergeCell ref="AR104:AR106"/>
    <mergeCell ref="AS104:AS106"/>
    <mergeCell ref="AQ123:AQ125"/>
    <mergeCell ref="AR123:AR125"/>
    <mergeCell ref="U124:W124"/>
    <mergeCell ref="X124:AA124"/>
    <mergeCell ref="AB124:AD124"/>
    <mergeCell ref="AE124:AI124"/>
    <mergeCell ref="AJ124:AL124"/>
    <mergeCell ref="AM124:AP124"/>
    <mergeCell ref="AS123:AS125"/>
    <mergeCell ref="AQ142:AQ144"/>
    <mergeCell ref="AR142:AR144"/>
    <mergeCell ref="AS142:AS144"/>
    <mergeCell ref="A142:D142"/>
    <mergeCell ref="AQ21:AQ23"/>
    <mergeCell ref="AR21:AR23"/>
    <mergeCell ref="AS21:AS23"/>
    <mergeCell ref="AQ33:AQ35"/>
    <mergeCell ref="AR33:AR35"/>
    <mergeCell ref="AS33:AS35"/>
    <mergeCell ref="AQ45:AQ47"/>
    <mergeCell ref="AR45:AR47"/>
    <mergeCell ref="AS45:AS47"/>
    <mergeCell ref="AQ58:AQ60"/>
    <mergeCell ref="AR58:AR60"/>
    <mergeCell ref="AS58:AS60"/>
    <mergeCell ref="AQ72:AQ74"/>
    <mergeCell ref="AR72:AR74"/>
    <mergeCell ref="AS72:AS74"/>
    <mergeCell ref="AQ86:AQ88"/>
    <mergeCell ref="AR86:AR88"/>
    <mergeCell ref="AS86:AS88"/>
    <mergeCell ref="AQ104:AQ106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9" manualBreakCount="9">
    <brk id="20" max="50" man="1"/>
    <brk id="32" max="50" man="1"/>
    <brk id="44" max="50" man="1"/>
    <brk id="57" max="50" man="1"/>
    <brk id="71" max="16383" man="1"/>
    <brk id="85" max="16383" man="1"/>
    <brk id="103" max="16383" man="1"/>
    <brk id="122" max="16383" man="1"/>
    <brk id="14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sch8</cp:lastModifiedBy>
  <cp:lastPrinted>2025-07-31T04:29:37Z</cp:lastPrinted>
  <dcterms:created xsi:type="dcterms:W3CDTF">2024-09-28T08:38:22Z</dcterms:created>
  <dcterms:modified xsi:type="dcterms:W3CDTF">2025-09-17T17:22:18Z</dcterms:modified>
</cp:coreProperties>
</file>